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共有\02_企画財政課\13 財政係\80／庶務\照会・通知\財政状況\20180209資料集H28\編集中\"/>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alcChain>
</file>

<file path=xl/sharedStrings.xml><?xml version="1.0" encoding="utf-8"?>
<sst xmlns="http://schemas.openxmlformats.org/spreadsheetml/2006/main" count="1049" uniqueCount="546">
  <si>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</si>
  <si>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</si>
  <si>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</si>
  <si>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</si>
  <si>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</si>
  <si>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</si>
  <si>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</si>
  <si>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</si>
  <si>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</si>
  <si>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</si>
  <si>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</si>
  <si>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</si>
  <si>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</si>
  <si>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</si>
  <si>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</si>
  <si>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</si>
  <si>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</si>
  <si>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</si>
  <si>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</si>
  <si>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</si>
  <si>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</si>
  <si>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</si>
  <si>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</si>
  <si>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</si>
  <si>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</si>
  <si>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</si>
  <si>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</si>
  <si>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</si>
  <si>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</si>
  <si>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</si>
  <si>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</si>
  <si>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</si>
  <si>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</si>
  <si>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</si>
  <si>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</si>
  <si>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</si>
  <si>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</si>
  <si>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</si>
  <si>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</si>
  <si>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</si>
  <si>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</si>
  <si>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</si>
  <si>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</si>
  <si>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</si>
  <si>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</si>
  <si>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</si>
  <si>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</si>
  <si>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</si>
  <si>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</si>
  <si>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</si>
  <si>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</si>
  <si>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</si>
  <si>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</si>
  <si>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</si>
  <si>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</si>
  <si>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</si>
  <si>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</si>
  <si>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</si>
  <si>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</si>
  <si>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</si>
  <si>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</si>
  <si>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</si>
  <si>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</si>
  <si>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</si>
  <si>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</si>
  <si>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</si>
  <si>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</si>
  <si>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</si>
  <si>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</si>
  <si>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</si>
  <si>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</si>
  <si>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</si>
  <si>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</si>
  <si>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</si>
  <si>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</si>
  <si>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</si>
  <si>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</si>
  <si>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</si>
  <si>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</si>
  <si>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</si>
  <si>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</si>
  <si>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</si>
  <si>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</si>
  <si>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</si>
  <si>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</si>
  <si>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</si>
  <si>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</si>
  <si>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</si>
  <si>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</si>
  <si>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</si>
  <si>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</si>
  <si>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</si>
  <si>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</si>
  <si>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</si>
  <si>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</si>
  <si>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</si>
  <si>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</si>
  <si>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</si>
  <si>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</si>
  <si>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</si>
  <si>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</si>
  <si>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</si>
  <si>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</si>
  <si>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</si>
  <si>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</si>
  <si>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</si>
  <si>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</si>
  <si>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</si>
  <si>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</si>
  <si>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</si>
  <si>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</si>
  <si>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</si>
  <si>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</si>
  <si>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</si>
  <si>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</si>
  <si>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</si>
  <si>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</si>
  <si>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</si>
  <si>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</si>
  <si>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</si>
  <si>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</si>
  <si>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</si>
  <si>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</si>
  <si>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</si>
  <si>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</si>
  <si>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</si>
  <si>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</si>
  <si>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</si>
  <si>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</si>
  <si>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</si>
  <si>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</si>
  <si>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</si>
  <si>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</si>
  <si>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</si>
  <si>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</si>
  <si>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</si>
  <si>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</si>
  <si>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</si>
  <si>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</si>
  <si>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</si>
  <si>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</si>
  <si>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</si>
  <si>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</si>
  <si>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</si>
  <si>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</si>
  <si>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</si>
  <si>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</si>
  <si>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</si>
  <si>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</si>
  <si>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</si>
  <si>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</si>
  <si>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</si>
  <si>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</si>
  <si>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</si>
  <si>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</si>
  <si>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</si>
  <si>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</si>
  <si>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</si>
  <si>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</si>
  <si>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</si>
  <si>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</si>
  <si>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</si>
  <si>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</si>
  <si>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</si>
  <si>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</si>
  <si>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</si>
  <si>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</si>
  <si>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</si>
  <si>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</si>
  <si>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</si>
  <si>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</si>
  <si>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</si>
  <si>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</si>
  <si>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</si>
  <si>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</si>
  <si>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</si>
  <si>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</si>
  <si>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</si>
  <si>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</si>
  <si>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</si>
  <si>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</si>
  <si>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</si>
  <si>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</si>
  <si>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</si>
  <si>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</si>
  <si>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</si>
  <si>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</si>
  <si>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</si>
  <si>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</si>
  <si>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</si>
  <si>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</si>
  <si>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</si>
  <si>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</si>
  <si>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</si>
  <si>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</si>
  <si>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</si>
  <si>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</si>
  <si>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群馬県榛東村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</si>
  <si>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</si>
  <si>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</si>
  <si>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</si>
  <si>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</si>
  <si>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</si>
  <si>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</si>
  <si>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</si>
  <si>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</si>
  <si>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</si>
  <si>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</si>
  <si>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</si>
  <si>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</si>
  <si>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</si>
  <si>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</si>
  <si>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</si>
  <si>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</si>
  <si>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</si>
  <si>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</si>
  <si>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</si>
  <si>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</si>
  <si>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</si>
  <si>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</si>
  <si>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</si>
  <si>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</si>
  <si>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</si>
  <si>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</si>
  <si>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</si>
  <si>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</si>
  <si>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</si>
  <si>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</si>
  <si>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</si>
  <si>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</si>
  <si>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</si>
  <si>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</si>
  <si>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</si>
  <si>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</si>
  <si>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</si>
  <si>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</si>
  <si>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</si>
  <si>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</si>
  <si>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</si>
  <si>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</si>
  <si>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</si>
  <si>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</si>
  <si>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</si>
  <si>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</si>
  <si>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</si>
  <si>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</si>
  <si>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</si>
  <si>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</si>
  <si>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</si>
  <si>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</si>
  <si>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</si>
  <si>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</si>
  <si>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</si>
  <si>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</si>
  <si>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</si>
  <si>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</si>
  <si>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</si>
  <si>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</si>
  <si>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</si>
  <si>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</si>
  <si>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</si>
  <si>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</si>
  <si>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</si>
  <si>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</si>
  <si>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</si>
  <si>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</si>
  <si>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</si>
  <si>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</si>
  <si>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</si>
  <si>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</si>
  <si>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</si>
  <si>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</si>
  <si>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</si>
  <si>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</si>
  <si>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</si>
  <si>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</si>
  <si>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</si>
  <si>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</si>
  <si>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</si>
  <si>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</si>
  <si>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</si>
  <si>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</si>
  <si>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</si>
  <si>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</si>
  <si>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</si>
  <si>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</si>
  <si>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</si>
  <si>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</si>
  <si>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</si>
  <si>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</si>
  <si>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</si>
  <si>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</si>
  <si>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</si>
  <si>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</si>
  <si>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</si>
  <si>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</si>
  <si>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</si>
  <si>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</si>
  <si>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</si>
  <si>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</si>
  <si>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</si>
  <si>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</si>
  <si>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</si>
  <si>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</si>
  <si>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</si>
  <si>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</si>
  <si>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</si>
  <si>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</si>
  <si>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</si>
  <si>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</si>
  <si>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</si>
  <si>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</si>
  <si>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</si>
  <si>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</si>
  <si>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</si>
  <si>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</si>
  <si>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</si>
  <si>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</si>
  <si>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</si>
  <si>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</si>
  <si>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</si>
  <si>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</si>
  <si>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</si>
  <si>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</si>
  <si>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</si>
  <si>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</si>
  <si>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</si>
  <si>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</si>
  <si>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</si>
  <si>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</si>
  <si>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</si>
  <si>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</si>
  <si>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</si>
  <si>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</si>
  <si>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</si>
  <si>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</si>
  <si>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</si>
  <si>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</si>
  <si>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</si>
  <si>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</si>
  <si>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</si>
  <si>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</si>
  <si>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</si>
  <si>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</si>
  <si>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</si>
  <si>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</si>
  <si>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群馬県榛東村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</si>
  <si>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</si>
  <si>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</si>
  <si>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</si>
  <si>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</si>
  <si>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</si>
  <si>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</si>
  <si>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</si>
  <si>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</si>
  <si>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</si>
  <si>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</si>
  <si>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</si>
  <si>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</si>
  <si>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</si>
  <si>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</si>
  <si>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</si>
  <si>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</si>
  <si>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</si>
  <si>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</si>
  <si>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</si>
  <si>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</si>
  <si>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</si>
  <si>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</si>
  <si>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</si>
  <si>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</si>
  <si>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</si>
  <si>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</si>
  <si>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</si>
  <si>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</si>
  <si>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</si>
  <si>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</si>
  <si>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</si>
  <si>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</si>
  <si>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</si>
  <si>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</si>
  <si>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</si>
  <si>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</si>
  <si>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</si>
  <si>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</si>
  <si>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</si>
  <si>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</si>
  <si>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</si>
  <si>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</si>
  <si>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</si>
  <si>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</si>
  <si>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</si>
  <si>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</si>
  <si>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</si>
  <si>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</si>
  <si>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</si>
  <si>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</si>
  <si>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</si>
  <si>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</si>
  <si>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</si>
  <si>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</si>
  <si>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</si>
  <si>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</si>
  <si>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</si>
  <si>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</si>
  <si>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</si>
  <si>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</si>
  <si>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</si>
  <si>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</si>
  <si>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</si>
  <si>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</si>
  <si>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</si>
  <si>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</si>
  <si>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</si>
  <si>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</si>
  <si>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</si>
  <si>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</si>
  <si>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</si>
  <si>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</si>
  <si>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</si>
  <si>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</si>
  <si>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</si>
  <si>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</si>
  <si>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</si>
  <si>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</si>
  <si>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</si>
  <si>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</si>
  <si>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</si>
  <si>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</si>
  <si>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</si>
  <si>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</si>
  <si>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</si>
  <si>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</si>
  <si>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</si>
  <si>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</si>
  <si>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</si>
  <si>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</si>
  <si>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</si>
  <si>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</si>
  <si>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</si>
  <si>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</si>
  <si>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</si>
  <si>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</si>
  <si>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</si>
  <si>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</si>
  <si>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</si>
  <si>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</si>
  <si>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</si>
  <si>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</si>
  <si>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</si>
  <si>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</si>
  <si>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</si>
  <si>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</si>
  <si>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</si>
  <si>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</si>
  <si>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</si>
  <si>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</si>
  <si>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</si>
  <si>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</si>
  <si>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</si>
  <si>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</si>
  <si>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</si>
  <si>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</si>
  <si>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</si>
  <si>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</si>
  <si>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</si>
  <si>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</si>
  <si>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</si>
  <si>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</si>
  <si>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</si>
  <si>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</si>
  <si>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</si>
  <si>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</si>
  <si>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</si>
  <si>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</si>
  <si>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</si>
  <si>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</si>
  <si>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</si>
  <si>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</si>
  <si>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</si>
  <si>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</si>
  <si>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</si>
  <si>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</si>
  <si>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</si>
  <si>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</si>
  <si>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</si>
  <si>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</si>
  <si>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</si>
  <si>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</si>
  <si>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</si>
  <si>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</si>
  <si>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</si>
  <si>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</si>
  <si>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</si>
  <si>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</si>
  <si>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</si>
  <si>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</si>
  <si>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</si>
  <si>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</si>
  <si>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</si>
  <si>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</si>
  <si>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</si>
  <si>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</si>
  <si>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</si>
  <si>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</si>
  <si>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</si>
  <si>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</si>
  <si>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</si>
  <si>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</si>
  <si>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</si>
  <si>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</si>
  <si>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</si>
  <si>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</si>
  <si>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</si>
  <si>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</si>
  <si>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</si>
  <si>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</si>
  <si>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</si>
  <si>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</si>
  <si>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</si>
  <si>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</si>
  <si>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</si>
  <si>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</si>
  <si>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</si>
  <si>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</si>
  <si>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</si>
  <si>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5.01</t>
  </si>
  <si>
    <t>上水道事業会計</t>
  </si>
  <si>
    <t>一般会計</t>
  </si>
  <si>
    <t>国民健康保険特別会計</t>
  </si>
  <si>
    <t>介護保険特別会計</t>
  </si>
  <si>
    <t>太陽光発電事業特別会計</t>
  </si>
  <si>
    <t>学校給食事業特別会計</t>
  </si>
  <si>
    <t>住宅新築資金等貸付特別会計</t>
  </si>
  <si>
    <t>後期高齢者医療特別会計</t>
  </si>
  <si>
    <t>その他会計（赤字）</t>
  </si>
  <si>
    <t>その他会計（黒字）</t>
  </si>
  <si>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</si>
  <si>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</si>
  <si>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</si>
  <si>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10">
      <t>シチョウソンケン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</si>
  <si>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</si>
  <si>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15" eb="17">
      <t>トクベツ</t>
    </rPh>
    <phoneticPr fontId="2"/>
  </si>
  <si>
    <t>○</t>
    <phoneticPr fontId="2"/>
  </si>
  <si>
    <t>榛東村土地開発公社</t>
    <rPh sb="0" eb="3">
      <t>シントウムラ</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</si>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</sst>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31929</c:v>
                </c:pt>
                <c:pt idx="1">
                  <c:v>51624</c:v>
                </c:pt>
                <c:pt idx="2">
                  <c:v>83533</c:v>
                </c:pt>
                <c:pt idx="3">
                  <c:v>69280</c:v>
                </c:pt>
                <c:pt idx="4">
                  <c:v>46675</c:v>
                </c:pt>
              </c:numCache>
            </c:numRef>
          </c:val>
          <c:smooth val="0"/>
        </c:ser>
        <c:dLbls>
          <c:showLegendKey val="0"/>
          <c:showVal val="0"/>
          <c:showCatName val="0"/>
          <c:showSerName val="0"/>
          <c:showPercent val="0"/>
          <c:showBubbleSize val="0"/>
        </c:dLbls>
        <c:marker val="1"/>
        <c:smooth val="0"/>
        <c:axId val="179246992"/>
        <c:axId val="248330664"/>
      </c:lineChart>
      <c:catAx>
        <c:axId val="17924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330664"/>
        <c:crosses val="autoZero"/>
        <c:auto val="1"/>
        <c:lblAlgn val="ctr"/>
        <c:lblOffset val="100"/>
        <c:tickLblSkip val="1"/>
        <c:tickMarkSkip val="1"/>
        <c:noMultiLvlLbl val="0"/>
      </c:catAx>
      <c:valAx>
        <c:axId val="2483306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4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6.76</c:v>
                </c:pt>
                <c:pt idx="1">
                  <c:v>4.0199999999999996</c:v>
                </c:pt>
                <c:pt idx="2">
                  <c:v>5.0599999999999996</c:v>
                </c:pt>
                <c:pt idx="3">
                  <c:v>5.85</c:v>
                </c:pt>
                <c:pt idx="4">
                  <c:v>6.02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71.11</c:v>
                </c:pt>
                <c:pt idx="1">
                  <c:v>73.64</c:v>
                </c:pt>
                <c:pt idx="2">
                  <c:v>67.849999999999994</c:v>
                </c:pt>
                <c:pt idx="3">
                  <c:v>68.73</c:v>
                </c:pt>
                <c:pt idx="4">
                  <c:v>73.45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73109496"/>
        <c:axId val="273379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5.75</c:v>
                </c:pt>
                <c:pt idx="1">
                  <c:v>1.01</c:v>
                </c:pt>
                <c:pt idx="2">
                  <c:v>-5.01</c:v>
                </c:pt>
                <c:pt idx="3">
                  <c:v>3.73</c:v>
                </c:pt>
                <c:pt idx="4">
                  <c:v>5.13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73109496"/>
        <c:axId val="273379824"/>
      </c:lineChart>
      <c:catAx>
        <c:axId val="273109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3379824"/>
        <c:crosses val="autoZero"/>
        <c:auto val="1"/>
        <c:lblAlgn val="ctr"/>
        <c:lblOffset val="100"/>
        <c:tickLblSkip val="1"/>
        <c:tickMarkSkip val="1"/>
        <c:noMultiLvlLbl val="0"/>
      </c:catAx>
      <c:valAx>
        <c:axId val="27337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109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0.04</c:v>
                </c:pt>
                <c:pt idx="4">
                  <c:v>#N/A</c:v>
                </c:pt>
                <c:pt idx="5">
                  <c:v>0</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0.71</c:v>
                </c:pt>
                <c:pt idx="2">
                  <c:v>#N/A</c:v>
                </c:pt>
                <c:pt idx="3">
                  <c:v>0.74</c:v>
                </c:pt>
                <c:pt idx="4">
                  <c:v>#N/A</c:v>
                </c:pt>
                <c:pt idx="5">
                  <c:v>0.27</c:v>
                </c:pt>
                <c:pt idx="6">
                  <c:v>#N/A</c:v>
                </c:pt>
                <c:pt idx="7">
                  <c:v>1.41</c:v>
                </c:pt>
                <c:pt idx="8">
                  <c:v>#N/A</c:v>
                </c:pt>
                <c:pt idx="9">
                  <c:v>0.91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3.53</c:v>
                </c:pt>
                <c:pt idx="2">
                  <c:v>#N/A</c:v>
                </c:pt>
                <c:pt idx="3">
                  <c:v>5.9</c:v>
                </c:pt>
                <c:pt idx="4">
                  <c:v>#N/A</c:v>
                </c:pt>
                <c:pt idx="5">
                  <c:v>5.85</c:v>
                </c:pt>
                <c:pt idx="6">
                  <c:v>#N/A</c:v>
                </c:pt>
                <c:pt idx="7">
                  <c:v>3.51</c:v>
                </c:pt>
                <c:pt idx="8">
                  <c:v>#N/A</c:v>
                </c:pt>
                <c:pt idx="9">
                  <c:v>4.99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6.74</c:v>
                </c:pt>
                <c:pt idx="2">
                  <c:v>#N/A</c:v>
                </c:pt>
                <c:pt idx="3">
                  <c:v>4.01</c:v>
                </c:pt>
                <c:pt idx="4">
                  <c:v>#N/A</c:v>
                </c:pt>
                <c:pt idx="5">
                  <c:v>5.39</c:v>
                </c:pt>
                <c:pt idx="6">
                  <c:v>#N/A</c:v>
                </c:pt>
                <c:pt idx="7">
                  <c:v>5.84</c:v>
                </c:pt>
                <c:pt idx="8">
                  <c:v>#N/A</c:v>
                </c:pt>
                <c:pt idx="9">
                  <c:v>6.01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6.85</c:v>
                </c:pt>
                <c:pt idx="2">
                  <c:v>#N/A</c:v>
                </c:pt>
                <c:pt idx="3">
                  <c:v>8.02</c:v>
                </c:pt>
                <c:pt idx="4">
                  <c:v>#N/A</c:v>
                </c:pt>
                <c:pt idx="5">
                  <c:v>8.67</c:v>
                </c:pt>
                <c:pt idx="6">
                  <c:v>#N/A</c:v>
                </c:pt>
                <c:pt idx="7">
                  <c:v>9.92</c:v>
                </c:pt>
                <c:pt idx="8">
                  <c:v>#N/A</c:v>
                </c:pt>
                <c:pt idx="9">
                  <c:v>10.92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9126104"/>
        <c:axId val="274455344"/>
      </c:barChart>
      <c:catAx>
        <c:axId val="24912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455344"/>
        <c:crosses val="autoZero"/>
        <c:auto val="1"/>
        <c:lblAlgn val="ctr"/>
        <c:lblOffset val="100"/>
        <c:tickLblSkip val="1"/>
        <c:tickMarkSkip val="1"/>
        <c:noMultiLvlLbl val="0"/>
      </c:catAx>
      <c:valAx>
        <c:axId val="27445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126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321</c:v>
                </c:pt>
                <c:pt idx="5">
                  <c:v>341</c:v>
                </c:pt>
                <c:pt idx="8">
                  <c:v>372</c:v>
                </c:pt>
                <c:pt idx="11">
                  <c:v>367</c:v>
                </c:pt>
                <c:pt idx="14">
                  <c:v>380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7</c:v>
                </c:pt>
                <c:pt idx="9">
                  <c:v>8</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c:v>
                </c:pt>
                <c:pt idx="3">
                  <c:v>28</c:v>
                </c:pt>
                <c:pt idx="6">
                  <c:v>26</c:v>
                </c:pt>
                <c:pt idx="9">
                  <c:v>21</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172</c:v>
                </c:pt>
                <c:pt idx="3">
                  <c:v>186</c:v>
                </c:pt>
                <c:pt idx="6">
                  <c:v>222</c:v>
                </c:pt>
                <c:pt idx="9">
                  <c:v>226</c:v>
                </c:pt>
                <c:pt idx="12">
                  <c:v>220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284</c:v>
                </c:pt>
                <c:pt idx="3">
                  <c:v>304</c:v>
                </c:pt>
                <c:pt idx="6">
                  <c:v>331</c:v>
                </c:pt>
                <c:pt idx="9">
                  <c:v>350</c:v>
                </c:pt>
                <c:pt idx="12">
                  <c:v>382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4746672"/>
        <c:axId val="279468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175</c:v>
                </c:pt>
                <c:pt idx="2">
                  <c:v>#N/A</c:v>
                </c:pt>
                <c:pt idx="3">
                  <c:v>#N/A</c:v>
                </c:pt>
                <c:pt idx="4">
                  <c:v>181</c:v>
                </c:pt>
                <c:pt idx="5">
                  <c:v>#N/A</c:v>
                </c:pt>
                <c:pt idx="6">
                  <c:v>#N/A</c:v>
                </c:pt>
                <c:pt idx="7">
                  <c:v>214</c:v>
                </c:pt>
                <c:pt idx="8">
                  <c:v>#N/A</c:v>
                </c:pt>
                <c:pt idx="9">
                  <c:v>#N/A</c:v>
                </c:pt>
                <c:pt idx="10">
                  <c:v>238</c:v>
                </c:pt>
                <c:pt idx="11">
                  <c:v>#N/A</c:v>
                </c:pt>
                <c:pt idx="12">
                  <c:v>#N/A</c:v>
                </c:pt>
                <c:pt idx="13">
                  <c:v>252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4746672"/>
        <c:axId val="279468968"/>
      </c:lineChart>
      <c:catAx>
        <c:axId val="27474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468968"/>
        <c:crosses val="autoZero"/>
        <c:auto val="1"/>
        <c:lblAlgn val="ctr"/>
        <c:lblOffset val="100"/>
        <c:tickLblSkip val="1"/>
        <c:tickMarkSkip val="1"/>
        <c:noMultiLvlLbl val="0"/>
      </c:catAx>
      <c:valAx>
        <c:axId val="279468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74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4645</c:v>
                </c:pt>
                <c:pt idx="5">
                  <c:v>4772</c:v>
                </c:pt>
                <c:pt idx="8">
                  <c:v>4842</c:v>
                </c:pt>
                <c:pt idx="11">
                  <c:v>4814</c:v>
                </c:pt>
                <c:pt idx="14">
                  <c:v>4777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115</c:v>
                </c:pt>
                <c:pt idx="5">
                  <c:v>95</c:v>
                </c:pt>
                <c:pt idx="8">
                  <c:v>74</c:v>
                </c:pt>
                <c:pt idx="11">
                  <c:v>58</c:v>
                </c:pt>
                <c:pt idx="14">
                  <c:v>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5508</c:v>
                </c:pt>
                <c:pt idx="5">
                  <c:v>5170</c:v>
                </c:pt>
                <c:pt idx="8">
                  <c:v>5076</c:v>
                </c:pt>
                <c:pt idx="11">
                  <c:v>5217</c:v>
                </c:pt>
                <c:pt idx="14">
                  <c:v>5255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c:v>
                </c:pt>
                <c:pt idx="3">
                  <c:v>0</c:v>
                </c:pt>
                <c:pt idx="6">
                  <c:v>2</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1025</c:v>
                </c:pt>
                <c:pt idx="3">
                  <c:v>992</c:v>
                </c:pt>
                <c:pt idx="6">
                  <c:v>922</c:v>
                </c:pt>
                <c:pt idx="9">
                  <c:v>902</c:v>
                </c:pt>
                <c:pt idx="12">
                  <c:v>831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c:v>
                </c:pt>
                <c:pt idx="3">
                  <c:v>138</c:v>
                </c:pt>
                <c:pt idx="6">
                  <c:v>247</c:v>
                </c:pt>
                <c:pt idx="9">
                  <c:v>242</c:v>
                </c:pt>
                <c:pt idx="12">
                  <c:v>238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3626</c:v>
                </c:pt>
                <c:pt idx="3">
                  <c:v>3748</c:v>
                </c:pt>
                <c:pt idx="6">
                  <c:v>3881</c:v>
                </c:pt>
                <c:pt idx="9">
                  <c:v>3859</c:v>
                </c:pt>
                <c:pt idx="12">
                  <c:v>3654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62</c:v>
                </c:pt>
                <c:pt idx="3">
                  <c:v>58</c:v>
                </c:pt>
                <c:pt idx="6">
                  <c:v>99</c:v>
                </c:pt>
                <c:pt idx="9">
                  <c:v>91</c:v>
                </c:pt>
                <c:pt idx="12">
                  <c:v>84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3284</c:v>
                </c:pt>
                <c:pt idx="3">
                  <c:v>3275</c:v>
                </c:pt>
                <c:pt idx="6">
                  <c:v>3253</c:v>
                </c:pt>
                <c:pt idx="9">
                  <c:v>3172</c:v>
                </c:pt>
                <c:pt idx="12">
                  <c:v>3004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5119392"/>
        <c:axId val="275807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5119392"/>
        <c:axId val="275807464"/>
      </c:lineChart>
      <c:catAx>
        <c:axId val="27511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807464"/>
        <c:crosses val="autoZero"/>
        <c:auto val="1"/>
        <c:lblAlgn val="ctr"/>
        <c:lblOffset val="100"/>
        <c:tickLblSkip val="1"/>
        <c:tickMarkSkip val="1"/>
        <c:noMultiLvlLbl val="0"/>
      </c:catAx>
      <c:valAx>
        <c:axId val="275807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11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年度借入から据置期間の設定をやめたことにより、元利償還金が大幅に増加した。臨時財政対策債の発行が継続しているため、今後も増加傾向で推移すると見込まれる。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公営企業債の元利償還金に対する繰入金が増加傾向であったが、平成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年度に企業債を繰上償還したため減少した。今後も下水道事業の実施に伴い地方債の新規発行は続くため、繰上償還を行うなど、公債費の適正化に努める。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将来負担額は、公営企業債等繰入見込額の増加に伴い増加傾向であったが、近年繰上償還を行ったため減少に転じた。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なお、</a:t>
          </a:r>
          <a:r>
            <a:rPr kumimoji="1" lang="ja-JP" altLang="ja-JP" sz="1400">
              <a:solidFill>
                <a:schemeClr val="dk1"/>
              </a:solidFill>
              <a:effectLst/>
              <a:latin typeface="+mn-lt"/>
              <a:ea typeface="+mn-ea"/>
              <a:cs typeface="+mn-cs"/>
            </a:rPr>
            <a:t>将来負担額に対する充当可能財源が確保されているため、将来負担比率の数値は算定されない。</a:t>
          </a:r>
          <a:endParaRPr lang="ja-JP" altLang="ja-JP" sz="1400">
            <a:effectLst/>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14,505
27.92
6,458,427
6,251,822
194,960
3,240,593
3,003,503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徴収専門職員を増員するなど徴収対策を行い一般財源確保に努めているため、</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僅か</a:t>
          </a:r>
          <a:r>
            <a:rPr kumimoji="1" lang="ja-JP" altLang="ja-JP" sz="1300">
              <a:solidFill>
                <a:schemeClr val="dk1"/>
              </a:solidFill>
              <a:effectLst/>
              <a:latin typeface="+mn-lt"/>
              <a:ea typeface="+mn-ea"/>
              <a:cs typeface="+mn-cs"/>
            </a:rPr>
            <a:t>ながら上回っている。</a:t>
          </a:r>
          <a:r>
            <a:rPr kumimoji="1" lang="ja-JP" altLang="en-US" sz="1300">
              <a:solidFill>
                <a:schemeClr val="dk1"/>
              </a:solidFill>
              <a:effectLst/>
              <a:latin typeface="+mn-lt"/>
              <a:ea typeface="+mn-ea"/>
              <a:cs typeface="+mn-cs"/>
            </a:rPr>
            <a:t>今後は、</a:t>
          </a:r>
          <a:r>
            <a:rPr kumimoji="1" lang="ja-JP" altLang="en-US" sz="1300">
              <a:latin typeface="ＭＳ Ｐゴシック"/>
            </a:rPr>
            <a:t>事業評価に基づく事業の取捨選択により歳出の削減に努め、財政基盤の更なる強化に努める。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36891</xdr:rowOff>
    </xdr:to>
    <xdr:cxnSp macro="">
      <xdr:nvCxnSpPr>
        <xdr:cNvPr id="69" name="直線コネクタ 68"/>
        <xdr:cNvCxnSpPr/>
      </xdr:nvCxnSpPr>
      <xdr:spPr>
        <a:xfrm flipV="1">
          <a:off x="4114800" y="72263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36891</xdr:rowOff>
    </xdr:from>
    <xdr:to>
      <xdr:col>6</xdr:col>
      <xdr:colOff>0</xdr:colOff>
      <xdr:row>42</xdr:row>
      <xdr:rowOff>48381</xdr:rowOff>
    </xdr:to>
    <xdr:cxnSp macro="">
      <xdr:nvCxnSpPr>
        <xdr:cNvPr id="72" name="直線コネクタ 71"/>
        <xdr:cNvCxnSpPr/>
      </xdr:nvCxnSpPr>
      <xdr:spPr>
        <a:xfrm flipV="1">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48381</xdr:rowOff>
    </xdr:to>
    <xdr:cxnSp macro="">
      <xdr:nvCxnSpPr>
        <xdr:cNvPr id="75" name="直線コネクタ 74"/>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48381</xdr:rowOff>
    </xdr:from>
    <xdr:to>
      <xdr:col>3</xdr:col>
      <xdr:colOff>279400</xdr:colOff>
      <xdr:row>42</xdr:row>
      <xdr:rowOff>48381</xdr:rowOff>
    </xdr:to>
    <xdr:cxnSp macro="">
      <xdr:nvCxnSpPr>
        <xdr:cNvPr id="78" name="直線コネクタ 77"/>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157541</xdr:rowOff>
    </xdr:from>
    <xdr:to>
      <xdr:col>6</xdr:col>
      <xdr:colOff>50800</xdr:colOff>
      <xdr:row>42</xdr:row>
      <xdr:rowOff>87691</xdr:rowOff>
    </xdr:to>
    <xdr:sp macro="" textlink="">
      <xdr:nvSpPr>
        <xdr:cNvPr id="90" name="円/楕円 89"/>
        <xdr:cNvSpPr/>
      </xdr:nvSpPr>
      <xdr:spPr>
        <a:xfrm>
          <a:off x="4064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97868</xdr:rowOff>
    </xdr:from>
    <xdr:ext cx="736600" cy="259045"/>
    <xdr:sp macro="" textlink="">
      <xdr:nvSpPr>
        <xdr:cNvPr id="91" name="テキスト ボックス 90"/>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96" name="円/楕円 95"/>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97" name="テキスト ボックス 96"/>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社会保障等に係る扶助費</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各種システムに係る物件費</a:t>
          </a:r>
          <a:r>
            <a:rPr kumimoji="1" lang="ja-JP" altLang="en-US" sz="1300">
              <a:solidFill>
                <a:schemeClr val="dk1"/>
              </a:solidFill>
              <a:effectLst/>
              <a:latin typeface="+mn-lt"/>
              <a:ea typeface="+mn-ea"/>
              <a:cs typeface="+mn-cs"/>
            </a:rPr>
            <a:t>の増加に加え、各種交付金の減少に伴う経常経費充当一般財源の減少により、類似団体平均を大きく上回っている。今後は、</a:t>
          </a:r>
          <a:r>
            <a:rPr kumimoji="1" lang="ja-JP" altLang="ja-JP" sz="1300">
              <a:solidFill>
                <a:schemeClr val="dk1"/>
              </a:solidFill>
              <a:effectLst/>
              <a:latin typeface="+mn-lt"/>
              <a:ea typeface="+mn-ea"/>
              <a:cs typeface="+mn-cs"/>
            </a:rPr>
            <a:t>事業評価に基づく事業の取捨選択により</a:t>
          </a:r>
          <a:r>
            <a:rPr kumimoji="1" lang="ja-JP" altLang="en-US" sz="1300">
              <a:solidFill>
                <a:schemeClr val="dk1"/>
              </a:solidFill>
              <a:effectLst/>
              <a:latin typeface="+mn-lt"/>
              <a:ea typeface="+mn-ea"/>
              <a:cs typeface="+mn-cs"/>
            </a:rPr>
            <a:t>経常経費の</a:t>
          </a:r>
          <a:r>
            <a:rPr kumimoji="1" lang="ja-JP" altLang="ja-JP" sz="1300">
              <a:solidFill>
                <a:schemeClr val="dk1"/>
              </a:solidFill>
              <a:effectLst/>
              <a:latin typeface="+mn-lt"/>
              <a:ea typeface="+mn-ea"/>
              <a:cs typeface="+mn-cs"/>
            </a:rPr>
            <a:t>削減に努め</a:t>
          </a:r>
          <a:r>
            <a:rPr kumimoji="1" lang="ja-JP" altLang="en-US" sz="1300">
              <a:solidFill>
                <a:schemeClr val="dk1"/>
              </a:solidFill>
              <a:effectLst/>
              <a:latin typeface="+mn-lt"/>
              <a:ea typeface="+mn-ea"/>
              <a:cs typeface="+mn-cs"/>
            </a:rPr>
            <a:t>るとともに、</a:t>
          </a:r>
          <a:r>
            <a:rPr kumimoji="1" lang="ja-JP" altLang="ja-JP" sz="1300">
              <a:solidFill>
                <a:schemeClr val="dk1"/>
              </a:solidFill>
              <a:effectLst/>
              <a:latin typeface="+mn-lt"/>
              <a:ea typeface="+mn-ea"/>
              <a:cs typeface="+mn-cs"/>
            </a:rPr>
            <a:t>繰上償還</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34</a:t>
          </a:r>
          <a:r>
            <a:rPr kumimoji="1" lang="ja-JP" altLang="en-US"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億円）を行い、公債費の圧縮を図る。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99568</xdr:rowOff>
    </xdr:from>
    <xdr:to>
      <xdr:col>7</xdr:col>
      <xdr:colOff>152400</xdr:colOff>
      <xdr:row>65</xdr:row>
      <xdr:rowOff>138176</xdr:rowOff>
    </xdr:to>
    <xdr:cxnSp macro="">
      <xdr:nvCxnSpPr>
        <xdr:cNvPr id="130" name="直線コネクタ 129"/>
        <xdr:cNvCxnSpPr/>
      </xdr:nvCxnSpPr>
      <xdr:spPr>
        <a:xfrm>
          <a:off x="4114800" y="112438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99568</xdr:rowOff>
    </xdr:from>
    <xdr:to>
      <xdr:col>6</xdr:col>
      <xdr:colOff>0</xdr:colOff>
      <xdr:row>66</xdr:row>
      <xdr:rowOff>508</xdr:rowOff>
    </xdr:to>
    <xdr:cxnSp macro="">
      <xdr:nvCxnSpPr>
        <xdr:cNvPr id="133" name="直線コネクタ 132"/>
        <xdr:cNvCxnSpPr/>
      </xdr:nvCxnSpPr>
      <xdr:spPr>
        <a:xfrm flipV="1">
          <a:off x="3225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133604</xdr:rowOff>
    </xdr:from>
    <xdr:to>
      <xdr:col>4</xdr:col>
      <xdr:colOff>482600</xdr:colOff>
      <xdr:row>66</xdr:row>
      <xdr:rowOff>508</xdr:rowOff>
    </xdr:to>
    <xdr:cxnSp macro="">
      <xdr:nvCxnSpPr>
        <xdr:cNvPr id="136" name="直線コネクタ 135"/>
        <xdr:cNvCxnSpPr/>
      </xdr:nvCxnSpPr>
      <xdr:spPr>
        <a:xfrm>
          <a:off x="2336800" y="1093495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63</xdr:row>
      <xdr:rowOff>133604</xdr:rowOff>
    </xdr:to>
    <xdr:cxnSp macro="">
      <xdr:nvCxnSpPr>
        <xdr:cNvPr id="139" name="直線コネクタ 138"/>
        <xdr:cNvCxnSpPr/>
      </xdr:nvCxnSpPr>
      <xdr:spPr>
        <a:xfrm>
          <a:off x="1447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87376</xdr:rowOff>
    </xdr:from>
    <xdr:to>
      <xdr:col>7</xdr:col>
      <xdr:colOff>203200</xdr:colOff>
      <xdr:row>66</xdr:row>
      <xdr:rowOff>17526</xdr:rowOff>
    </xdr:to>
    <xdr:sp macro="" textlink="">
      <xdr:nvSpPr>
        <xdr:cNvPr id="149" name="円/楕円 148"/>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59453</xdr:rowOff>
    </xdr:from>
    <xdr:ext cx="762000" cy="259045"/>
    <xdr:sp macro="" textlink="">
      <xdr:nvSpPr>
        <xdr:cNvPr id="150"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48768</xdr:rowOff>
    </xdr:from>
    <xdr:to>
      <xdr:col>6</xdr:col>
      <xdr:colOff>50800</xdr:colOff>
      <xdr:row>65</xdr:row>
      <xdr:rowOff>150368</xdr:rowOff>
    </xdr:to>
    <xdr:sp macro="" textlink="">
      <xdr:nvSpPr>
        <xdr:cNvPr id="151" name="円/楕円 150"/>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135145</xdr:rowOff>
    </xdr:from>
    <xdr:ext cx="736600" cy="259045"/>
    <xdr:sp macro="" textlink="">
      <xdr:nvSpPr>
        <xdr:cNvPr id="152" name="テキスト ボックス 151"/>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121158</xdr:rowOff>
    </xdr:from>
    <xdr:to>
      <xdr:col>4</xdr:col>
      <xdr:colOff>533400</xdr:colOff>
      <xdr:row>66</xdr:row>
      <xdr:rowOff>51308</xdr:rowOff>
    </xdr:to>
    <xdr:sp macro="" textlink="">
      <xdr:nvSpPr>
        <xdr:cNvPr id="153" name="円/楕円 152"/>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36085</xdr:rowOff>
    </xdr:from>
    <xdr:ext cx="762000" cy="259045"/>
    <xdr:sp macro="" textlink="">
      <xdr:nvSpPr>
        <xdr:cNvPr id="154" name="テキスト ボックス 153"/>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5" name="円/楕円 154"/>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6" name="テキスト ボックス 155"/>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57" name="円/楕円 156"/>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58" name="テキスト ボックス 157"/>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[137,800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類似団体に比べ職員数が少ないため、類似団体平均を下回っている。引き続き適切な定員管理を行うとともに、</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について削減を図っていく。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139520</xdr:rowOff>
    </xdr:from>
    <xdr:to>
      <xdr:col>7</xdr:col>
      <xdr:colOff>152400</xdr:colOff>
      <xdr:row>82</xdr:row>
      <xdr:rowOff>4623</xdr:rowOff>
    </xdr:to>
    <xdr:cxnSp macro="">
      <xdr:nvCxnSpPr>
        <xdr:cNvPr id="191" name="直線コネクタ 190"/>
        <xdr:cNvCxnSpPr/>
      </xdr:nvCxnSpPr>
      <xdr:spPr>
        <a:xfrm>
          <a:off x="4114800" y="14026970"/>
          <a:ext cx="8382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92718</xdr:rowOff>
    </xdr:from>
    <xdr:to>
      <xdr:col>6</xdr:col>
      <xdr:colOff>0</xdr:colOff>
      <xdr:row>81</xdr:row>
      <xdr:rowOff>139520</xdr:rowOff>
    </xdr:to>
    <xdr:cxnSp macro="">
      <xdr:nvCxnSpPr>
        <xdr:cNvPr id="194" name="直線コネクタ 193"/>
        <xdr:cNvCxnSpPr/>
      </xdr:nvCxnSpPr>
      <xdr:spPr>
        <a:xfrm>
          <a:off x="3225800" y="13980168"/>
          <a:ext cx="889000" cy="4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25425</xdr:rowOff>
    </xdr:from>
    <xdr:to>
      <xdr:col>4</xdr:col>
      <xdr:colOff>482600</xdr:colOff>
      <xdr:row>81</xdr:row>
      <xdr:rowOff>92718</xdr:rowOff>
    </xdr:to>
    <xdr:cxnSp macro="">
      <xdr:nvCxnSpPr>
        <xdr:cNvPr id="197" name="直線コネクタ 196"/>
        <xdr:cNvCxnSpPr/>
      </xdr:nvCxnSpPr>
      <xdr:spPr>
        <a:xfrm>
          <a:off x="2336800" y="13912875"/>
          <a:ext cx="889000" cy="6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16433</xdr:rowOff>
    </xdr:from>
    <xdr:to>
      <xdr:col>3</xdr:col>
      <xdr:colOff>279400</xdr:colOff>
      <xdr:row>81</xdr:row>
      <xdr:rowOff>25425</xdr:rowOff>
    </xdr:to>
    <xdr:cxnSp macro="">
      <xdr:nvCxnSpPr>
        <xdr:cNvPr id="200" name="直線コネクタ 199"/>
        <xdr:cNvCxnSpPr/>
      </xdr:nvCxnSpPr>
      <xdr:spPr>
        <a:xfrm>
          <a:off x="1447800" y="1390388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125273</xdr:rowOff>
    </xdr:from>
    <xdr:to>
      <xdr:col>7</xdr:col>
      <xdr:colOff>203200</xdr:colOff>
      <xdr:row>82</xdr:row>
      <xdr:rowOff>55423</xdr:rowOff>
    </xdr:to>
    <xdr:sp macro="" textlink="">
      <xdr:nvSpPr>
        <xdr:cNvPr id="210" name="円/楕円 209"/>
        <xdr:cNvSpPr/>
      </xdr:nvSpPr>
      <xdr:spPr>
        <a:xfrm>
          <a:off x="4902200" y="140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141800</xdr:rowOff>
    </xdr:from>
    <xdr:ext cx="762000" cy="259045"/>
    <xdr:sp macro="" textlink="">
      <xdr:nvSpPr>
        <xdr:cNvPr id="211" name="人件費・物件費等の状況該当値テキスト"/>
        <xdr:cNvSpPr txBox="1"/>
      </xdr:nvSpPr>
      <xdr:spPr>
        <a:xfrm>
          <a:off x="5041900" y="1385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88720</xdr:rowOff>
    </xdr:from>
    <xdr:to>
      <xdr:col>6</xdr:col>
      <xdr:colOff>50800</xdr:colOff>
      <xdr:row>82</xdr:row>
      <xdr:rowOff>18870</xdr:rowOff>
    </xdr:to>
    <xdr:sp macro="" textlink="">
      <xdr:nvSpPr>
        <xdr:cNvPr id="212" name="円/楕円 211"/>
        <xdr:cNvSpPr/>
      </xdr:nvSpPr>
      <xdr:spPr>
        <a:xfrm>
          <a:off x="4064000" y="139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29047</xdr:rowOff>
    </xdr:from>
    <xdr:ext cx="736600" cy="259045"/>
    <xdr:sp macro="" textlink="">
      <xdr:nvSpPr>
        <xdr:cNvPr id="213" name="テキスト ボックス 212"/>
        <xdr:cNvSpPr txBox="1"/>
      </xdr:nvSpPr>
      <xdr:spPr>
        <a:xfrm>
          <a:off x="3733800" y="1374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41918</xdr:rowOff>
    </xdr:from>
    <xdr:to>
      <xdr:col>4</xdr:col>
      <xdr:colOff>533400</xdr:colOff>
      <xdr:row>81</xdr:row>
      <xdr:rowOff>143518</xdr:rowOff>
    </xdr:to>
    <xdr:sp macro="" textlink="">
      <xdr:nvSpPr>
        <xdr:cNvPr id="214" name="円/楕円 213"/>
        <xdr:cNvSpPr/>
      </xdr:nvSpPr>
      <xdr:spPr>
        <a:xfrm>
          <a:off x="3175000" y="13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153695</xdr:rowOff>
    </xdr:from>
    <xdr:ext cx="762000" cy="259045"/>
    <xdr:sp macro="" textlink="">
      <xdr:nvSpPr>
        <xdr:cNvPr id="215" name="テキスト ボックス 214"/>
        <xdr:cNvSpPr txBox="1"/>
      </xdr:nvSpPr>
      <xdr:spPr>
        <a:xfrm>
          <a:off x="2844800" y="1369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120,528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146075</xdr:rowOff>
    </xdr:from>
    <xdr:to>
      <xdr:col>3</xdr:col>
      <xdr:colOff>330200</xdr:colOff>
      <xdr:row>81</xdr:row>
      <xdr:rowOff>76225</xdr:rowOff>
    </xdr:to>
    <xdr:sp macro="" textlink="">
      <xdr:nvSpPr>
        <xdr:cNvPr id="216" name="円/楕円 215"/>
        <xdr:cNvSpPr/>
      </xdr:nvSpPr>
      <xdr:spPr>
        <a:xfrm>
          <a:off x="2286000" y="138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86402</xdr:rowOff>
    </xdr:from>
    <xdr:ext cx="762000" cy="259045"/>
    <xdr:sp macro="" textlink="">
      <xdr:nvSpPr>
        <xdr:cNvPr id="217" name="テキスト ボックス 216"/>
        <xdr:cNvSpPr txBox="1"/>
      </xdr:nvSpPr>
      <xdr:spPr>
        <a:xfrm>
          <a:off x="1955800" y="1363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137083</xdr:rowOff>
    </xdr:from>
    <xdr:to>
      <xdr:col>2</xdr:col>
      <xdr:colOff>127000</xdr:colOff>
      <xdr:row>81</xdr:row>
      <xdr:rowOff>67233</xdr:rowOff>
    </xdr:to>
    <xdr:sp macro="" textlink="">
      <xdr:nvSpPr>
        <xdr:cNvPr id="218" name="円/楕円 217"/>
        <xdr:cNvSpPr/>
      </xdr:nvSpPr>
      <xdr:spPr>
        <a:xfrm>
          <a:off x="1397000" y="1385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77410</xdr:rowOff>
    </xdr:from>
    <xdr:ext cx="762000" cy="259045"/>
    <xdr:sp macro="" textlink="">
      <xdr:nvSpPr>
        <xdr:cNvPr id="219" name="テキスト ボックス 218"/>
        <xdr:cNvSpPr txBox="1"/>
      </xdr:nvSpPr>
      <xdr:spPr>
        <a:xfrm>
          <a:off x="1066800" y="1362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類似団体と比べ僅かながら下回っている。今後も、給与制度の適切な運用により給与水準の維持に努める。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71966</xdr:rowOff>
    </xdr:to>
    <xdr:cxnSp macro="">
      <xdr:nvCxnSpPr>
        <xdr:cNvPr id="253" name="直線コネクタ 252"/>
        <xdr:cNvCxnSpPr/>
      </xdr:nvCxnSpPr>
      <xdr:spPr>
        <a:xfrm flipV="1">
          <a:off x="16179800" y="1462913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85</xdr:row>
      <xdr:rowOff>71966</xdr:rowOff>
    </xdr:to>
    <xdr:cxnSp macro="">
      <xdr:nvCxnSpPr>
        <xdr:cNvPr id="256" name="直線コネクタ 255"/>
        <xdr:cNvCxnSpPr/>
      </xdr:nvCxnSpPr>
      <xdr:spPr>
        <a:xfrm>
          <a:off x="15290800" y="146371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63923</xdr:rowOff>
    </xdr:to>
    <xdr:cxnSp macro="">
      <xdr:nvCxnSpPr>
        <xdr:cNvPr id="259" name="直線コネクタ 258"/>
        <xdr:cNvCxnSpPr/>
      </xdr:nvCxnSpPr>
      <xdr:spPr>
        <a:xfrm>
          <a:off x="14401800" y="145969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136737</xdr:rowOff>
    </xdr:to>
    <xdr:cxnSp macro="">
      <xdr:nvCxnSpPr>
        <xdr:cNvPr id="262" name="直線コネクタ 261"/>
        <xdr:cNvCxnSpPr/>
      </xdr:nvCxnSpPr>
      <xdr:spPr>
        <a:xfrm flipV="1">
          <a:off x="13512800" y="1459695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2" name="円/楕円 271"/>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73"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4" name="円/楕円 273"/>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75" name="テキスト ボックス 274"/>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76" name="円/楕円 275"/>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99500</xdr:rowOff>
    </xdr:from>
    <xdr:ext cx="762000" cy="259045"/>
    <xdr:sp macro="" textlink="">
      <xdr:nvSpPr>
        <xdr:cNvPr id="277" name="テキスト ボックス 276"/>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8" name="円/楕円 277"/>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79" name="テキスト ボックス 278"/>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0" name="円/楕円 279"/>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1" name="テキスト ボックス 280"/>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これまでに実施された定員管理や民間への業務委託の推進等により、類似団体平均を大きく下回っている。今後も適切な定員管理に努める。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70282</xdr:rowOff>
    </xdr:from>
    <xdr:to>
      <xdr:col>24</xdr:col>
      <xdr:colOff>558800</xdr:colOff>
      <xdr:row>60</xdr:row>
      <xdr:rowOff>76556</xdr:rowOff>
    </xdr:to>
    <xdr:cxnSp macro="">
      <xdr:nvCxnSpPr>
        <xdr:cNvPr id="313" name="直線コネクタ 312"/>
        <xdr:cNvCxnSpPr/>
      </xdr:nvCxnSpPr>
      <xdr:spPr>
        <a:xfrm flipV="1">
          <a:off x="16179800" y="10357282"/>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66421</xdr:rowOff>
    </xdr:from>
    <xdr:to>
      <xdr:col>23</xdr:col>
      <xdr:colOff>406400</xdr:colOff>
      <xdr:row>60</xdr:row>
      <xdr:rowOff>76556</xdr:rowOff>
    </xdr:to>
    <xdr:cxnSp macro="">
      <xdr:nvCxnSpPr>
        <xdr:cNvPr id="316" name="直線コネクタ 315"/>
        <xdr:cNvCxnSpPr/>
      </xdr:nvCxnSpPr>
      <xdr:spPr>
        <a:xfrm>
          <a:off x="15290800" y="1035342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66421</xdr:rowOff>
    </xdr:from>
    <xdr:to>
      <xdr:col>22</xdr:col>
      <xdr:colOff>203200</xdr:colOff>
      <xdr:row>60</xdr:row>
      <xdr:rowOff>69799</xdr:rowOff>
    </xdr:to>
    <xdr:cxnSp macro="">
      <xdr:nvCxnSpPr>
        <xdr:cNvPr id="319" name="直線コネクタ 318"/>
        <xdr:cNvCxnSpPr/>
      </xdr:nvCxnSpPr>
      <xdr:spPr>
        <a:xfrm flipV="1">
          <a:off x="14401800" y="1035342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54356</xdr:rowOff>
    </xdr:from>
    <xdr:to>
      <xdr:col>21</xdr:col>
      <xdr:colOff>0</xdr:colOff>
      <xdr:row>60</xdr:row>
      <xdr:rowOff>69799</xdr:rowOff>
    </xdr:to>
    <xdr:cxnSp macro="">
      <xdr:nvCxnSpPr>
        <xdr:cNvPr id="322" name="直線コネクタ 321"/>
        <xdr:cNvCxnSpPr/>
      </xdr:nvCxnSpPr>
      <xdr:spPr>
        <a:xfrm>
          <a:off x="13512800" y="1034135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19482</xdr:rowOff>
    </xdr:from>
    <xdr:to>
      <xdr:col>24</xdr:col>
      <xdr:colOff>609600</xdr:colOff>
      <xdr:row>60</xdr:row>
      <xdr:rowOff>121082</xdr:rowOff>
    </xdr:to>
    <xdr:sp macro="" textlink="">
      <xdr:nvSpPr>
        <xdr:cNvPr id="332" name="円/楕円 331"/>
        <xdr:cNvSpPr/>
      </xdr:nvSpPr>
      <xdr:spPr>
        <a:xfrm>
          <a:off x="169672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112209</xdr:rowOff>
    </xdr:from>
    <xdr:ext cx="762000" cy="259045"/>
    <xdr:sp macro="" textlink="">
      <xdr:nvSpPr>
        <xdr:cNvPr id="333" name="定員管理の状況該当値テキスト"/>
        <xdr:cNvSpPr txBox="1"/>
      </xdr:nvSpPr>
      <xdr:spPr>
        <a:xfrm>
          <a:off x="17106900" y="1022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25756</xdr:rowOff>
    </xdr:from>
    <xdr:to>
      <xdr:col>23</xdr:col>
      <xdr:colOff>457200</xdr:colOff>
      <xdr:row>60</xdr:row>
      <xdr:rowOff>127356</xdr:rowOff>
    </xdr:to>
    <xdr:sp macro="" textlink="">
      <xdr:nvSpPr>
        <xdr:cNvPr id="334" name="円/楕円 333"/>
        <xdr:cNvSpPr/>
      </xdr:nvSpPr>
      <xdr:spPr>
        <a:xfrm>
          <a:off x="16129000" y="10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137533</xdr:rowOff>
    </xdr:from>
    <xdr:ext cx="736600" cy="259045"/>
    <xdr:sp macro="" textlink="">
      <xdr:nvSpPr>
        <xdr:cNvPr id="335" name="テキスト ボックス 334"/>
        <xdr:cNvSpPr txBox="1"/>
      </xdr:nvSpPr>
      <xdr:spPr>
        <a:xfrm>
          <a:off x="15798800" y="1008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15621</xdr:rowOff>
    </xdr:from>
    <xdr:to>
      <xdr:col>22</xdr:col>
      <xdr:colOff>254000</xdr:colOff>
      <xdr:row>60</xdr:row>
      <xdr:rowOff>117221</xdr:rowOff>
    </xdr:to>
    <xdr:sp macro="" textlink="">
      <xdr:nvSpPr>
        <xdr:cNvPr id="336" name="円/楕円 335"/>
        <xdr:cNvSpPr/>
      </xdr:nvSpPr>
      <xdr:spPr>
        <a:xfrm>
          <a:off x="15240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127398</xdr:rowOff>
    </xdr:from>
    <xdr:ext cx="762000" cy="259045"/>
    <xdr:sp macro="" textlink="">
      <xdr:nvSpPr>
        <xdr:cNvPr id="337" name="テキスト ボックス 336"/>
        <xdr:cNvSpPr txBox="1"/>
      </xdr:nvSpPr>
      <xdr:spPr>
        <a:xfrm>
          <a:off x="14909800" y="1007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18999</xdr:rowOff>
    </xdr:from>
    <xdr:to>
      <xdr:col>21</xdr:col>
      <xdr:colOff>50800</xdr:colOff>
      <xdr:row>60</xdr:row>
      <xdr:rowOff>120599</xdr:rowOff>
    </xdr:to>
    <xdr:sp macro="" textlink="">
      <xdr:nvSpPr>
        <xdr:cNvPr id="338" name="円/楕円 337"/>
        <xdr:cNvSpPr/>
      </xdr:nvSpPr>
      <xdr:spPr>
        <a:xfrm>
          <a:off x="14351000" y="103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130776</xdr:rowOff>
    </xdr:from>
    <xdr:ext cx="762000" cy="259045"/>
    <xdr:sp macro="" textlink="">
      <xdr:nvSpPr>
        <xdr:cNvPr id="339" name="テキスト ボックス 338"/>
        <xdr:cNvSpPr txBox="1"/>
      </xdr:nvSpPr>
      <xdr:spPr>
        <a:xfrm>
          <a:off x="14020800" y="1007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3556</xdr:rowOff>
    </xdr:from>
    <xdr:to>
      <xdr:col>19</xdr:col>
      <xdr:colOff>533400</xdr:colOff>
      <xdr:row>60</xdr:row>
      <xdr:rowOff>105156</xdr:rowOff>
    </xdr:to>
    <xdr:sp macro="" textlink="">
      <xdr:nvSpPr>
        <xdr:cNvPr id="340" name="円/楕円 339"/>
        <xdr:cNvSpPr/>
      </xdr:nvSpPr>
      <xdr:spPr>
        <a:xfrm>
          <a:off x="13462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115333</xdr:rowOff>
    </xdr:from>
    <xdr:ext cx="762000" cy="259045"/>
    <xdr:sp macro="" textlink="">
      <xdr:nvSpPr>
        <xdr:cNvPr id="341" name="テキスト ボックス 34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これまでの起債抑制政策により、類似団体を下回っていたが、近年の借入について据置期間の設定をやめたため急激に増加した。今後は、</a:t>
          </a:r>
          <a:r>
            <a:rPr kumimoji="1" lang="ja-JP" altLang="ja-JP" sz="1300">
              <a:solidFill>
                <a:schemeClr val="dk1"/>
              </a:solidFill>
              <a:effectLst/>
              <a:latin typeface="+mn-lt"/>
              <a:ea typeface="+mn-ea"/>
              <a:cs typeface="+mn-cs"/>
            </a:rPr>
            <a:t>繰上償還（平成</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億円）を行</a:t>
          </a:r>
          <a:r>
            <a:rPr kumimoji="1" lang="ja-JP" altLang="en-US" sz="1300">
              <a:solidFill>
                <a:schemeClr val="dk1"/>
              </a:solidFill>
              <a:effectLst/>
              <a:latin typeface="+mn-lt"/>
              <a:ea typeface="+mn-ea"/>
              <a:cs typeface="+mn-cs"/>
            </a:rPr>
            <a:t>う予定であり、実質</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ＭＳ Ｐゴシック"/>
              <a:ea typeface="+mn-ea"/>
              <a:cs typeface="+mn-cs"/>
            </a:rPr>
            <a:t>比率の低下が見込まれる。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41</xdr:row>
      <xdr:rowOff>23114</xdr:rowOff>
    </xdr:to>
    <xdr:cxnSp macro="">
      <xdr:nvCxnSpPr>
        <xdr:cNvPr id="373" name="直線コネクタ 372"/>
        <xdr:cNvCxnSpPr/>
      </xdr:nvCxnSpPr>
      <xdr:spPr>
        <a:xfrm>
          <a:off x="16179800" y="697534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40</xdr:row>
      <xdr:rowOff>117348</xdr:rowOff>
    </xdr:to>
    <xdr:cxnSp macro="">
      <xdr:nvCxnSpPr>
        <xdr:cNvPr id="376" name="直線コネクタ 375"/>
        <xdr:cNvCxnSpPr/>
      </xdr:nvCxnSpPr>
      <xdr:spPr>
        <a:xfrm>
          <a:off x="15290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1524</xdr:rowOff>
    </xdr:from>
    <xdr:to>
      <xdr:col>22</xdr:col>
      <xdr:colOff>203200</xdr:colOff>
      <xdr:row>40</xdr:row>
      <xdr:rowOff>59436</xdr:rowOff>
    </xdr:to>
    <xdr:cxnSp macro="">
      <xdr:nvCxnSpPr>
        <xdr:cNvPr id="379" name="直線コネクタ 378"/>
        <xdr:cNvCxnSpPr/>
      </xdr:nvCxnSpPr>
      <xdr:spPr>
        <a:xfrm>
          <a:off x="14401800" y="68595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1524</xdr:rowOff>
    </xdr:to>
    <xdr:cxnSp macro="">
      <xdr:nvCxnSpPr>
        <xdr:cNvPr id="382" name="直線コネクタ 381"/>
        <xdr:cNvCxnSpPr/>
      </xdr:nvCxnSpPr>
      <xdr:spPr>
        <a:xfrm>
          <a:off x="13512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2" name="円/楕円 391"/>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115841</xdr:rowOff>
    </xdr:from>
    <xdr:ext cx="762000" cy="259045"/>
    <xdr:sp macro="" textlink="">
      <xdr:nvSpPr>
        <xdr:cNvPr id="393"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4" name="円/楕円 393"/>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95" name="テキスト ボックス 394"/>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8636</xdr:rowOff>
    </xdr:from>
    <xdr:to>
      <xdr:col>22</xdr:col>
      <xdr:colOff>254000</xdr:colOff>
      <xdr:row>40</xdr:row>
      <xdr:rowOff>110236</xdr:rowOff>
    </xdr:to>
    <xdr:sp macro="" textlink="">
      <xdr:nvSpPr>
        <xdr:cNvPr id="396" name="円/楕円 395"/>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120413</xdr:rowOff>
    </xdr:from>
    <xdr:ext cx="762000" cy="259045"/>
    <xdr:sp macro="" textlink="">
      <xdr:nvSpPr>
        <xdr:cNvPr id="397" name="テキスト ボックス 396"/>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398" name="円/楕円 397"/>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399" name="テキスト ボックス 398"/>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00" name="円/楕円 399"/>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01" name="テキスト ボックス 400"/>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充当可能財源が確保されており、将来負担比率は算定されない。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14,505
27.92
6,458,427
6,251,822
194,960
3,240,593
3,003,503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類似団体を僅かに上回っているが、今後は再任用職員の増加が見込まれるため、引き続き人件費の適正化を図っていく。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62992</xdr:rowOff>
    </xdr:to>
    <xdr:cxnSp macro="">
      <xdr:nvCxnSpPr>
        <xdr:cNvPr id="64" name="直線コネクタ 63"/>
        <xdr:cNvCxnSpPr/>
      </xdr:nvCxnSpPr>
      <xdr:spPr>
        <a:xfrm flipV="1">
          <a:off x="3987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136144</xdr:rowOff>
    </xdr:to>
    <xdr:cxnSp macro="">
      <xdr:nvCxnSpPr>
        <xdr:cNvPr id="67" name="直線コネクタ 66"/>
        <xdr:cNvCxnSpPr/>
      </xdr:nvCxnSpPr>
      <xdr:spPr>
        <a:xfrm flipV="1">
          <a:off x="3098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136144</xdr:rowOff>
    </xdr:to>
    <xdr:cxnSp macro="">
      <xdr:nvCxnSpPr>
        <xdr:cNvPr id="70" name="直線コネクタ 69"/>
        <xdr:cNvCxnSpPr/>
      </xdr:nvCxnSpPr>
      <xdr:spPr>
        <a:xfrm>
          <a:off x="2209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90424</xdr:rowOff>
    </xdr:to>
    <xdr:cxnSp macro="">
      <xdr:nvCxnSpPr>
        <xdr:cNvPr id="73" name="直線コネクタ 72"/>
        <xdr:cNvCxnSpPr/>
      </xdr:nvCxnSpPr>
      <xdr:spPr>
        <a:xfrm flipV="1">
          <a:off x="1320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5" name="円/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7" name="円/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9" name="円/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91" name="円/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セキュリティ対策やインターネット分離に伴う各種システムの使用料の増額により、類似団体平均を大きく上回っている。</a:t>
          </a:r>
          <a:r>
            <a:rPr kumimoji="1" lang="ja-JP" altLang="ja-JP" sz="1300">
              <a:solidFill>
                <a:schemeClr val="dk1"/>
              </a:solidFill>
              <a:effectLst/>
              <a:latin typeface="+mn-lt"/>
              <a:ea typeface="+mn-ea"/>
              <a:cs typeface="+mn-cs"/>
            </a:rPr>
            <a:t>今後は、</a:t>
          </a:r>
          <a:r>
            <a:rPr kumimoji="1" lang="ja-JP" altLang="en-US" sz="1300">
              <a:solidFill>
                <a:schemeClr val="dk1"/>
              </a:solidFill>
              <a:effectLst/>
              <a:latin typeface="+mn-lt"/>
              <a:ea typeface="+mn-ea"/>
              <a:cs typeface="+mn-cs"/>
            </a:rPr>
            <a:t>システムの</a:t>
          </a:r>
          <a:r>
            <a:rPr kumimoji="1" lang="ja-JP" altLang="ja-JP" sz="1300">
              <a:solidFill>
                <a:schemeClr val="dk1"/>
              </a:solidFill>
              <a:effectLst/>
              <a:latin typeface="+mn-lt"/>
              <a:ea typeface="+mn-ea"/>
              <a:cs typeface="+mn-cs"/>
            </a:rPr>
            <a:t>更新時期を</a:t>
          </a:r>
          <a:r>
            <a:rPr kumimoji="1" lang="ja-JP" altLang="en-US" sz="1300">
              <a:solidFill>
                <a:schemeClr val="dk1"/>
              </a:solidFill>
              <a:effectLst/>
              <a:latin typeface="+mn-lt"/>
              <a:ea typeface="+mn-ea"/>
              <a:cs typeface="+mn-cs"/>
            </a:rPr>
            <a:t>先延ばしにするなど、</a:t>
          </a:r>
          <a:r>
            <a:rPr kumimoji="1" lang="ja-JP" altLang="ja-JP" sz="1300">
              <a:solidFill>
                <a:schemeClr val="dk1"/>
              </a:solidFill>
              <a:effectLst/>
              <a:latin typeface="+mn-lt"/>
              <a:ea typeface="+mn-ea"/>
              <a:cs typeface="+mn-cs"/>
            </a:rPr>
            <a:t>経費の削減を図っていく。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19</xdr:row>
      <xdr:rowOff>16510</xdr:rowOff>
    </xdr:to>
    <xdr:cxnSp macro="">
      <xdr:nvCxnSpPr>
        <xdr:cNvPr id="125" name="直線コネクタ 124"/>
        <xdr:cNvCxnSpPr/>
      </xdr:nvCxnSpPr>
      <xdr:spPr>
        <a:xfrm>
          <a:off x="15671800" y="3220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134620</xdr:rowOff>
    </xdr:from>
    <xdr:to>
      <xdr:col>22</xdr:col>
      <xdr:colOff>565150</xdr:colOff>
      <xdr:row>20</xdr:row>
      <xdr:rowOff>12700</xdr:rowOff>
    </xdr:to>
    <xdr:cxnSp macro="">
      <xdr:nvCxnSpPr>
        <xdr:cNvPr id="128" name="直線コネクタ 127"/>
        <xdr:cNvCxnSpPr/>
      </xdr:nvCxnSpPr>
      <xdr:spPr>
        <a:xfrm flipV="1">
          <a:off x="14782800" y="32207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157480</xdr:rowOff>
    </xdr:from>
    <xdr:to>
      <xdr:col>21</xdr:col>
      <xdr:colOff>361950</xdr:colOff>
      <xdr:row>20</xdr:row>
      <xdr:rowOff>12700</xdr:rowOff>
    </xdr:to>
    <xdr:cxnSp macro="">
      <xdr:nvCxnSpPr>
        <xdr:cNvPr id="131" name="直線コネクタ 130"/>
        <xdr:cNvCxnSpPr/>
      </xdr:nvCxnSpPr>
      <xdr:spPr>
        <a:xfrm>
          <a:off x="13893800" y="3243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20320</xdr:rowOff>
    </xdr:from>
    <xdr:to>
      <xdr:col>20</xdr:col>
      <xdr:colOff>158750</xdr:colOff>
      <xdr:row>18</xdr:row>
      <xdr:rowOff>157480</xdr:rowOff>
    </xdr:to>
    <xdr:cxnSp macro="">
      <xdr:nvCxnSpPr>
        <xdr:cNvPr id="134" name="直線コネクタ 133"/>
        <xdr:cNvCxnSpPr/>
      </xdr:nvCxnSpPr>
      <xdr:spPr>
        <a:xfrm>
          <a:off x="13004800" y="3106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137160</xdr:rowOff>
    </xdr:from>
    <xdr:to>
      <xdr:col>24</xdr:col>
      <xdr:colOff>82550</xdr:colOff>
      <xdr:row>19</xdr:row>
      <xdr:rowOff>67310</xdr:rowOff>
    </xdr:to>
    <xdr:sp macro="" textlink="">
      <xdr:nvSpPr>
        <xdr:cNvPr id="144" name="円/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6" name="円/楕円 145"/>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7" name="テキスト ボックス 146"/>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133350</xdr:rowOff>
    </xdr:from>
    <xdr:to>
      <xdr:col>21</xdr:col>
      <xdr:colOff>412750</xdr:colOff>
      <xdr:row>20</xdr:row>
      <xdr:rowOff>63500</xdr:rowOff>
    </xdr:to>
    <xdr:sp macro="" textlink="">
      <xdr:nvSpPr>
        <xdr:cNvPr id="148" name="円/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106680</xdr:rowOff>
    </xdr:from>
    <xdr:to>
      <xdr:col>20</xdr:col>
      <xdr:colOff>209550</xdr:colOff>
      <xdr:row>19</xdr:row>
      <xdr:rowOff>36830</xdr:rowOff>
    </xdr:to>
    <xdr:sp macro="" textlink="">
      <xdr:nvSpPr>
        <xdr:cNvPr id="150" name="円/楕円 149"/>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21607</xdr:rowOff>
    </xdr:from>
    <xdr:ext cx="762000" cy="259045"/>
    <xdr:sp macro="" textlink="">
      <xdr:nvSpPr>
        <xdr:cNvPr id="151" name="テキスト ボックス 150"/>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2" name="円/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子育て環境の整備に重点的に取り組んできた</a:t>
          </a:r>
          <a:r>
            <a:rPr kumimoji="1" lang="ja-JP" altLang="en-US" sz="1300">
              <a:solidFill>
                <a:schemeClr val="dk1"/>
              </a:solidFill>
              <a:effectLst/>
              <a:latin typeface="+mn-lt"/>
              <a:ea typeface="+mn-ea"/>
              <a:cs typeface="+mn-cs"/>
            </a:rPr>
            <a:t>ことにより</a:t>
          </a:r>
          <a:r>
            <a:rPr kumimoji="1" lang="ja-JP" altLang="en-US" sz="1300">
              <a:latin typeface="ＭＳ Ｐゴシック"/>
            </a:rPr>
            <a:t>児童福祉費などが増加傾向であり、類似団体平均を大きく上回っている。今後は、子育て施策を充実させつつ、事業の取捨選択を行い、経費の削減を図っていく。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167822</xdr:rowOff>
    </xdr:from>
    <xdr:to>
      <xdr:col>7</xdr:col>
      <xdr:colOff>15875</xdr:colOff>
      <xdr:row>60</xdr:row>
      <xdr:rowOff>94343</xdr:rowOff>
    </xdr:to>
    <xdr:cxnSp macro="">
      <xdr:nvCxnSpPr>
        <xdr:cNvPr id="188" name="直線コネクタ 187"/>
        <xdr:cNvCxnSpPr/>
      </xdr:nvCxnSpPr>
      <xdr:spPr>
        <a:xfrm>
          <a:off x="3987800" y="102833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78015</xdr:rowOff>
    </xdr:from>
    <xdr:to>
      <xdr:col>5</xdr:col>
      <xdr:colOff>549275</xdr:colOff>
      <xdr:row>59</xdr:row>
      <xdr:rowOff>167822</xdr:rowOff>
    </xdr:to>
    <xdr:cxnSp macro="">
      <xdr:nvCxnSpPr>
        <xdr:cNvPr id="191" name="直線コネクタ 190"/>
        <xdr:cNvCxnSpPr/>
      </xdr:nvCxnSpPr>
      <xdr:spPr>
        <a:xfrm>
          <a:off x="3098800" y="100221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78015</xdr:rowOff>
    </xdr:to>
    <xdr:cxnSp macro="">
      <xdr:nvCxnSpPr>
        <xdr:cNvPr id="194" name="直線コネクタ 193"/>
        <xdr:cNvCxnSpPr/>
      </xdr:nvCxnSpPr>
      <xdr:spPr>
        <a:xfrm>
          <a:off x="2209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110672</xdr:rowOff>
    </xdr:to>
    <xdr:cxnSp macro="">
      <xdr:nvCxnSpPr>
        <xdr:cNvPr id="197" name="直線コネクタ 196"/>
        <xdr:cNvCxnSpPr/>
      </xdr:nvCxnSpPr>
      <xdr:spPr>
        <a:xfrm flipV="1">
          <a:off x="1320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43543</xdr:rowOff>
    </xdr:from>
    <xdr:to>
      <xdr:col>7</xdr:col>
      <xdr:colOff>66675</xdr:colOff>
      <xdr:row>60</xdr:row>
      <xdr:rowOff>145143</xdr:rowOff>
    </xdr:to>
    <xdr:sp macro="" textlink="">
      <xdr:nvSpPr>
        <xdr:cNvPr id="207" name="円/楕円 206"/>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15620</xdr:rowOff>
    </xdr:from>
    <xdr:ext cx="762000" cy="259045"/>
    <xdr:sp macro="" textlink="">
      <xdr:nvSpPr>
        <xdr:cNvPr id="208" name="扶助費該当値テキスト"/>
        <xdr:cNvSpPr txBox="1"/>
      </xdr:nvSpPr>
      <xdr:spPr>
        <a:xfrm>
          <a:off x="4914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117022</xdr:rowOff>
    </xdr:from>
    <xdr:to>
      <xdr:col>5</xdr:col>
      <xdr:colOff>600075</xdr:colOff>
      <xdr:row>60</xdr:row>
      <xdr:rowOff>47172</xdr:rowOff>
    </xdr:to>
    <xdr:sp macro="" textlink="">
      <xdr:nvSpPr>
        <xdr:cNvPr id="209" name="円/楕円 208"/>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31949</xdr:rowOff>
    </xdr:from>
    <xdr:ext cx="736600" cy="259045"/>
    <xdr:sp macro="" textlink="">
      <xdr:nvSpPr>
        <xdr:cNvPr id="210" name="テキスト ボックス 209"/>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27215</xdr:rowOff>
    </xdr:from>
    <xdr:to>
      <xdr:col>4</xdr:col>
      <xdr:colOff>396875</xdr:colOff>
      <xdr:row>58</xdr:row>
      <xdr:rowOff>128815</xdr:rowOff>
    </xdr:to>
    <xdr:sp macro="" textlink="">
      <xdr:nvSpPr>
        <xdr:cNvPr id="211" name="円/楕円 210"/>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12" name="テキスト ボックス 211"/>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3" name="円/楕円 212"/>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4" name="テキスト ボックス 213"/>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59872</xdr:rowOff>
    </xdr:from>
    <xdr:to>
      <xdr:col>1</xdr:col>
      <xdr:colOff>676275</xdr:colOff>
      <xdr:row>58</xdr:row>
      <xdr:rowOff>161472</xdr:rowOff>
    </xdr:to>
    <xdr:sp macro="" textlink="">
      <xdr:nvSpPr>
        <xdr:cNvPr id="215" name="円/楕円 214"/>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146249</xdr:rowOff>
    </xdr:from>
    <xdr:ext cx="762000" cy="259045"/>
    <xdr:sp macro="" textlink="">
      <xdr:nvSpPr>
        <xdr:cNvPr id="216" name="テキスト ボックス 215"/>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他会計への繰出金が減少したため、経常収支比率に対する割合が減少した。今後は、公営企業会計について経営戦略を策定し、健全な経営となるよう適切な方策をとっていく。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29845</xdr:rowOff>
    </xdr:from>
    <xdr:to>
      <xdr:col>24</xdr:col>
      <xdr:colOff>31750</xdr:colOff>
      <xdr:row>61</xdr:row>
      <xdr:rowOff>46990</xdr:rowOff>
    </xdr:to>
    <xdr:cxnSp macro="">
      <xdr:nvCxnSpPr>
        <xdr:cNvPr id="244" name="直線コネクタ 243"/>
        <xdr:cNvCxnSpPr/>
      </xdr:nvCxnSpPr>
      <xdr:spPr>
        <a:xfrm flipV="1">
          <a:off x="15671800" y="1031684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69850</xdr:rowOff>
    </xdr:from>
    <xdr:to>
      <xdr:col>22</xdr:col>
      <xdr:colOff>565150</xdr:colOff>
      <xdr:row>61</xdr:row>
      <xdr:rowOff>46990</xdr:rowOff>
    </xdr:to>
    <xdr:cxnSp macro="">
      <xdr:nvCxnSpPr>
        <xdr:cNvPr id="247" name="直線コネクタ 246"/>
        <xdr:cNvCxnSpPr/>
      </xdr:nvCxnSpPr>
      <xdr:spPr>
        <a:xfrm>
          <a:off x="14782800" y="103568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60</xdr:row>
      <xdr:rowOff>69850</xdr:rowOff>
    </xdr:to>
    <xdr:cxnSp macro="">
      <xdr:nvCxnSpPr>
        <xdr:cNvPr id="250" name="直線コネクタ 249"/>
        <xdr:cNvCxnSpPr/>
      </xdr:nvCxnSpPr>
      <xdr:spPr>
        <a:xfrm>
          <a:off x="13893800" y="102311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109855</xdr:rowOff>
    </xdr:from>
    <xdr:to>
      <xdr:col>20</xdr:col>
      <xdr:colOff>158750</xdr:colOff>
      <xdr:row>59</xdr:row>
      <xdr:rowOff>115570</xdr:rowOff>
    </xdr:to>
    <xdr:cxnSp macro="">
      <xdr:nvCxnSpPr>
        <xdr:cNvPr id="253" name="直線コネクタ 252"/>
        <xdr:cNvCxnSpPr/>
      </xdr:nvCxnSpPr>
      <xdr:spPr>
        <a:xfrm>
          <a:off x="13004800" y="102254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150495</xdr:rowOff>
    </xdr:from>
    <xdr:to>
      <xdr:col>24</xdr:col>
      <xdr:colOff>82550</xdr:colOff>
      <xdr:row>60</xdr:row>
      <xdr:rowOff>80645</xdr:rowOff>
    </xdr:to>
    <xdr:sp macro="" textlink="">
      <xdr:nvSpPr>
        <xdr:cNvPr id="263" name="円/楕円 262"/>
        <xdr:cNvSpPr/>
      </xdr:nvSpPr>
      <xdr:spPr>
        <a:xfrm>
          <a:off x="164592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122572</xdr:rowOff>
    </xdr:from>
    <xdr:ext cx="762000" cy="259045"/>
    <xdr:sp macro="" textlink="">
      <xdr:nvSpPr>
        <xdr:cNvPr id="264" name="その他該当値テキスト"/>
        <xdr:cNvSpPr txBox="1"/>
      </xdr:nvSpPr>
      <xdr:spPr>
        <a:xfrm>
          <a:off x="165989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167640</xdr:rowOff>
    </xdr:from>
    <xdr:to>
      <xdr:col>22</xdr:col>
      <xdr:colOff>615950</xdr:colOff>
      <xdr:row>61</xdr:row>
      <xdr:rowOff>97790</xdr:rowOff>
    </xdr:to>
    <xdr:sp macro="" textlink="">
      <xdr:nvSpPr>
        <xdr:cNvPr id="265" name="円/楕円 264"/>
        <xdr:cNvSpPr/>
      </xdr:nvSpPr>
      <xdr:spPr>
        <a:xfrm>
          <a:off x="1562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82567</xdr:rowOff>
    </xdr:from>
    <xdr:ext cx="736600" cy="259045"/>
    <xdr:sp macro="" textlink="">
      <xdr:nvSpPr>
        <xdr:cNvPr id="266" name="テキスト ボックス 265"/>
        <xdr:cNvSpPr txBox="1"/>
      </xdr:nvSpPr>
      <xdr:spPr>
        <a:xfrm>
          <a:off x="15290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19050</xdr:rowOff>
    </xdr:from>
    <xdr:to>
      <xdr:col>21</xdr:col>
      <xdr:colOff>412750</xdr:colOff>
      <xdr:row>60</xdr:row>
      <xdr:rowOff>120650</xdr:rowOff>
    </xdr:to>
    <xdr:sp macro="" textlink="">
      <xdr:nvSpPr>
        <xdr:cNvPr id="267" name="円/楕円 266"/>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105427</xdr:rowOff>
    </xdr:from>
    <xdr:ext cx="762000" cy="259045"/>
    <xdr:sp macro="" textlink="">
      <xdr:nvSpPr>
        <xdr:cNvPr id="268" name="テキスト ボックス 267"/>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69" name="円/楕円 268"/>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0" name="テキスト ボックス 269"/>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59055</xdr:rowOff>
    </xdr:from>
    <xdr:to>
      <xdr:col>19</xdr:col>
      <xdr:colOff>6350</xdr:colOff>
      <xdr:row>59</xdr:row>
      <xdr:rowOff>160655</xdr:rowOff>
    </xdr:to>
    <xdr:sp macro="" textlink="">
      <xdr:nvSpPr>
        <xdr:cNvPr id="271" name="円/楕円 270"/>
        <xdr:cNvSpPr/>
      </xdr:nvSpPr>
      <xdr:spPr>
        <a:xfrm>
          <a:off x="12954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145432</xdr:rowOff>
    </xdr:from>
    <xdr:ext cx="762000" cy="259045"/>
    <xdr:sp macro="" textlink="">
      <xdr:nvSpPr>
        <xdr:cNvPr id="272" name="テキスト ボックス 271"/>
        <xdr:cNvSpPr txBox="1"/>
      </xdr:nvSpPr>
      <xdr:spPr>
        <a:xfrm>
          <a:off x="12623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一部事務組合負担金の増加に伴い、類似団体平均を上回った。補助金の見直しや廃止をすすめ、削減に努めていく。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97282</xdr:rowOff>
    </xdr:to>
    <xdr:cxnSp macro="">
      <xdr:nvCxnSpPr>
        <xdr:cNvPr id="302" name="直線コネクタ 301"/>
        <xdr:cNvCxnSpPr/>
      </xdr:nvCxnSpPr>
      <xdr:spPr>
        <a:xfrm>
          <a:off x="15671800" y="6367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83566</xdr:rowOff>
    </xdr:to>
    <xdr:cxnSp macro="">
      <xdr:nvCxnSpPr>
        <xdr:cNvPr id="305" name="直線コネクタ 304"/>
        <xdr:cNvCxnSpPr/>
      </xdr:nvCxnSpPr>
      <xdr:spPr>
        <a:xfrm flipV="1">
          <a:off x="14782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83566</xdr:rowOff>
    </xdr:to>
    <xdr:cxnSp macro="">
      <xdr:nvCxnSpPr>
        <xdr:cNvPr id="308" name="直線コネクタ 307"/>
        <xdr:cNvCxnSpPr/>
      </xdr:nvCxnSpPr>
      <xdr:spPr>
        <a:xfrm>
          <a:off x="13893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120142</xdr:rowOff>
    </xdr:to>
    <xdr:cxnSp macro="">
      <xdr:nvCxnSpPr>
        <xdr:cNvPr id="311" name="直線コネクタ 310"/>
        <xdr:cNvCxnSpPr/>
      </xdr:nvCxnSpPr>
      <xdr:spPr>
        <a:xfrm flipV="1">
          <a:off x="13004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1" name="円/楕円 320"/>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2"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3" name="円/楕円 322"/>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4" name="テキスト ボックス 32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5" name="円/楕円 324"/>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6" name="テキスト ボックス 325"/>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27" name="円/楕円 326"/>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8" name="テキスト ボックス 327"/>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29" name="円/楕円 328"/>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0" name="テキスト ボックス 329"/>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臨時財政対策債の発行に伴い増加傾向であるが、</a:t>
          </a:r>
          <a:r>
            <a:rPr kumimoji="1" lang="ja-JP" altLang="ja-JP" sz="1300">
              <a:solidFill>
                <a:schemeClr val="dk1"/>
              </a:solidFill>
              <a:effectLst/>
              <a:latin typeface="+mn-lt"/>
              <a:ea typeface="+mn-ea"/>
              <a:cs typeface="+mn-cs"/>
            </a:rPr>
            <a:t>これまでの起債抑制策により、類似団体を下回ってい</a:t>
          </a:r>
          <a:r>
            <a:rPr kumimoji="1" lang="ja-JP" altLang="en-US" sz="1300">
              <a:solidFill>
                <a:schemeClr val="dk1"/>
              </a:solidFill>
              <a:effectLst/>
              <a:latin typeface="+mn-lt"/>
              <a:ea typeface="+mn-ea"/>
              <a:cs typeface="+mn-cs"/>
            </a:rPr>
            <a:t>る。引き続き起債発行を抑制するとともに、繰上償還を行うなど村債残高の減少を図っていく。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62992</xdr:rowOff>
    </xdr:to>
    <xdr:cxnSp macro="">
      <xdr:nvCxnSpPr>
        <xdr:cNvPr id="360" name="直線コネクタ 359"/>
        <xdr:cNvCxnSpPr/>
      </xdr:nvCxnSpPr>
      <xdr:spPr>
        <a:xfrm>
          <a:off x="3987800" y="130337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170435</xdr:rowOff>
    </xdr:from>
    <xdr:to>
      <xdr:col>5</xdr:col>
      <xdr:colOff>549275</xdr:colOff>
      <xdr:row>76</xdr:row>
      <xdr:rowOff>3556</xdr:rowOff>
    </xdr:to>
    <xdr:cxnSp macro="">
      <xdr:nvCxnSpPr>
        <xdr:cNvPr id="363" name="直線コネクタ 362"/>
        <xdr:cNvCxnSpPr/>
      </xdr:nvCxnSpPr>
      <xdr:spPr>
        <a:xfrm>
          <a:off x="3098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129286</xdr:rowOff>
    </xdr:from>
    <xdr:to>
      <xdr:col>4</xdr:col>
      <xdr:colOff>346075</xdr:colOff>
      <xdr:row>75</xdr:row>
      <xdr:rowOff>170435</xdr:rowOff>
    </xdr:to>
    <xdr:cxnSp macro="">
      <xdr:nvCxnSpPr>
        <xdr:cNvPr id="366" name="直線コネクタ 365"/>
        <xdr:cNvCxnSpPr/>
      </xdr:nvCxnSpPr>
      <xdr:spPr>
        <a:xfrm>
          <a:off x="2209800" y="12988036"/>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101854</xdr:rowOff>
    </xdr:from>
    <xdr:to>
      <xdr:col>3</xdr:col>
      <xdr:colOff>142875</xdr:colOff>
      <xdr:row>75</xdr:row>
      <xdr:rowOff>129286</xdr:rowOff>
    </xdr:to>
    <xdr:cxnSp macro="">
      <xdr:nvCxnSpPr>
        <xdr:cNvPr id="369" name="直線コネクタ 368"/>
        <xdr:cNvCxnSpPr/>
      </xdr:nvCxnSpPr>
      <xdr:spPr>
        <a:xfrm>
          <a:off x="1320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79" name="円/楕円 378"/>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0"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81" name="円/楕円 380"/>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82" name="テキスト ボックス 381"/>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119634</xdr:rowOff>
    </xdr:from>
    <xdr:to>
      <xdr:col>4</xdr:col>
      <xdr:colOff>396875</xdr:colOff>
      <xdr:row>76</xdr:row>
      <xdr:rowOff>49783</xdr:rowOff>
    </xdr:to>
    <xdr:sp macro="" textlink="">
      <xdr:nvSpPr>
        <xdr:cNvPr id="383" name="円/楕円 382"/>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59961</xdr:rowOff>
    </xdr:from>
    <xdr:ext cx="762000" cy="259045"/>
    <xdr:sp macro="" textlink="">
      <xdr:nvSpPr>
        <xdr:cNvPr id="384" name="テキスト ボックス 383"/>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78486</xdr:rowOff>
    </xdr:from>
    <xdr:to>
      <xdr:col>3</xdr:col>
      <xdr:colOff>193675</xdr:colOff>
      <xdr:row>76</xdr:row>
      <xdr:rowOff>8635</xdr:rowOff>
    </xdr:to>
    <xdr:sp macro="" textlink="">
      <xdr:nvSpPr>
        <xdr:cNvPr id="385" name="円/楕円 384"/>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18813</xdr:rowOff>
    </xdr:from>
    <xdr:ext cx="762000" cy="259045"/>
    <xdr:sp macro="" textlink="">
      <xdr:nvSpPr>
        <xdr:cNvPr id="386" name="テキスト ボックス 385"/>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51054</xdr:rowOff>
    </xdr:from>
    <xdr:to>
      <xdr:col>1</xdr:col>
      <xdr:colOff>676275</xdr:colOff>
      <xdr:row>75</xdr:row>
      <xdr:rowOff>152654</xdr:rowOff>
    </xdr:to>
    <xdr:sp macro="" textlink="">
      <xdr:nvSpPr>
        <xdr:cNvPr id="387" name="円/楕円 386"/>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162831</xdr:rowOff>
    </xdr:from>
    <xdr:ext cx="762000" cy="259045"/>
    <xdr:sp macro="" textlink="">
      <xdr:nvSpPr>
        <xdr:cNvPr id="388" name="テキスト ボックス 387"/>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物件費や扶助費が類似団体平均を大きく上回っている。</a:t>
          </a:r>
          <a:r>
            <a:rPr kumimoji="1" lang="ja-JP" altLang="ja-JP" sz="1300">
              <a:solidFill>
                <a:schemeClr val="dk1"/>
              </a:solidFill>
              <a:effectLst/>
              <a:latin typeface="+mn-lt"/>
              <a:ea typeface="+mn-ea"/>
              <a:cs typeface="+mn-cs"/>
            </a:rPr>
            <a:t>今後は、事業の取捨選択を行い、経費の削減を図っていく。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79</xdr:row>
      <xdr:rowOff>161289</xdr:rowOff>
    </xdr:to>
    <xdr:cxnSp macro="">
      <xdr:nvCxnSpPr>
        <xdr:cNvPr id="419" name="直線コネクタ 418"/>
        <xdr:cNvCxnSpPr/>
      </xdr:nvCxnSpPr>
      <xdr:spPr>
        <a:xfrm flipV="1">
          <a:off x="15671800" y="13682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161289</xdr:rowOff>
    </xdr:from>
    <xdr:to>
      <xdr:col>22</xdr:col>
      <xdr:colOff>565150</xdr:colOff>
      <xdr:row>80</xdr:row>
      <xdr:rowOff>62992</xdr:rowOff>
    </xdr:to>
    <xdr:cxnSp macro="">
      <xdr:nvCxnSpPr>
        <xdr:cNvPr id="422" name="直線コネクタ 421"/>
        <xdr:cNvCxnSpPr/>
      </xdr:nvCxnSpPr>
      <xdr:spPr>
        <a:xfrm flipV="1">
          <a:off x="14782800" y="137058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80</xdr:row>
      <xdr:rowOff>62992</xdr:rowOff>
    </xdr:to>
    <xdr:cxnSp macro="">
      <xdr:nvCxnSpPr>
        <xdr:cNvPr id="425" name="直線コネクタ 424"/>
        <xdr:cNvCxnSpPr/>
      </xdr:nvCxnSpPr>
      <xdr:spPr>
        <a:xfrm>
          <a:off x="13893800" y="13458952"/>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78</xdr:row>
      <xdr:rowOff>99568</xdr:rowOff>
    </xdr:to>
    <xdr:cxnSp macro="">
      <xdr:nvCxnSpPr>
        <xdr:cNvPr id="428" name="直線コネクタ 427"/>
        <xdr:cNvCxnSpPr/>
      </xdr:nvCxnSpPr>
      <xdr:spPr>
        <a:xfrm flipV="1">
          <a:off x="13004800" y="13458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38" name="円/楕円 437"/>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167657</xdr:rowOff>
    </xdr:from>
    <xdr:ext cx="762000" cy="259045"/>
    <xdr:sp macro="" textlink="">
      <xdr:nvSpPr>
        <xdr:cNvPr id="439"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110489</xdr:rowOff>
    </xdr:from>
    <xdr:to>
      <xdr:col>22</xdr:col>
      <xdr:colOff>615950</xdr:colOff>
      <xdr:row>80</xdr:row>
      <xdr:rowOff>40639</xdr:rowOff>
    </xdr:to>
    <xdr:sp macro="" textlink="">
      <xdr:nvSpPr>
        <xdr:cNvPr id="440" name="円/楕円 439"/>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25416</xdr:rowOff>
    </xdr:from>
    <xdr:ext cx="736600" cy="259045"/>
    <xdr:sp macro="" textlink="">
      <xdr:nvSpPr>
        <xdr:cNvPr id="441" name="テキスト ボックス 440"/>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12192</xdr:rowOff>
    </xdr:from>
    <xdr:to>
      <xdr:col>21</xdr:col>
      <xdr:colOff>412750</xdr:colOff>
      <xdr:row>80</xdr:row>
      <xdr:rowOff>113792</xdr:rowOff>
    </xdr:to>
    <xdr:sp macro="" textlink="">
      <xdr:nvSpPr>
        <xdr:cNvPr id="442" name="円/楕円 441"/>
        <xdr:cNvSpPr/>
      </xdr:nvSpPr>
      <xdr:spPr>
        <a:xfrm>
          <a:off x="14732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98569</xdr:rowOff>
    </xdr:from>
    <xdr:ext cx="762000" cy="259045"/>
    <xdr:sp macro="" textlink="">
      <xdr:nvSpPr>
        <xdr:cNvPr id="443" name="テキスト ボックス 442"/>
        <xdr:cNvSpPr txBox="1"/>
      </xdr:nvSpPr>
      <xdr:spPr>
        <a:xfrm>
          <a:off x="14401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44" name="円/楕円 443"/>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45" name="テキスト ボックス 444"/>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46" name="円/楕円 445"/>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47" name="テキスト ボックス 446"/>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群馬県榛東村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113071</xdr:rowOff>
    </xdr:from>
    <xdr:to>
      <xdr:col>4</xdr:col>
      <xdr:colOff>1117600</xdr:colOff>
      <xdr:row>19</xdr:row>
      <xdr:rowOff>113749</xdr:rowOff>
    </xdr:to>
    <xdr:cxnSp macro="">
      <xdr:nvCxnSpPr>
        <xdr:cNvPr id="50" name="直線コネクタ 49"/>
        <xdr:cNvCxnSpPr/>
      </xdr:nvCxnSpPr>
      <xdr:spPr bwMode="auto">
        <a:xfrm flipV="1">
          <a:off x="5003800" y="3418246"/>
          <a:ext cx="6477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109413</xdr:rowOff>
    </xdr:from>
    <xdr:to>
      <xdr:col>4</xdr:col>
      <xdr:colOff>469900</xdr:colOff>
      <xdr:row>19</xdr:row>
      <xdr:rowOff>113749</xdr:rowOff>
    </xdr:to>
    <xdr:cxnSp macro="">
      <xdr:nvCxnSpPr>
        <xdr:cNvPr id="53" name="直線コネクタ 52"/>
        <xdr:cNvCxnSpPr/>
      </xdr:nvCxnSpPr>
      <xdr:spPr bwMode="auto">
        <a:xfrm>
          <a:off x="4305300" y="3414588"/>
          <a:ext cx="698500" cy="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109413</xdr:rowOff>
    </xdr:from>
    <xdr:to>
      <xdr:col>3</xdr:col>
      <xdr:colOff>904875</xdr:colOff>
      <xdr:row>19</xdr:row>
      <xdr:rowOff>128996</xdr:rowOff>
    </xdr:to>
    <xdr:cxnSp macro="">
      <xdr:nvCxnSpPr>
        <xdr:cNvPr id="56" name="直線コネクタ 55"/>
        <xdr:cNvCxnSpPr/>
      </xdr:nvCxnSpPr>
      <xdr:spPr bwMode="auto">
        <a:xfrm flipV="1">
          <a:off x="3606800" y="3414588"/>
          <a:ext cx="698500" cy="1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107668</xdr:rowOff>
    </xdr:from>
    <xdr:to>
      <xdr:col>3</xdr:col>
      <xdr:colOff>206375</xdr:colOff>
      <xdr:row>19</xdr:row>
      <xdr:rowOff>128996</xdr:rowOff>
    </xdr:to>
    <xdr:cxnSp macro="">
      <xdr:nvCxnSpPr>
        <xdr:cNvPr id="59" name="直線コネクタ 58"/>
        <xdr:cNvCxnSpPr/>
      </xdr:nvCxnSpPr>
      <xdr:spPr bwMode="auto">
        <a:xfrm>
          <a:off x="2908300" y="3412843"/>
          <a:ext cx="698500" cy="2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62271</xdr:rowOff>
    </xdr:from>
    <xdr:to>
      <xdr:col>5</xdr:col>
      <xdr:colOff>34925</xdr:colOff>
      <xdr:row>19</xdr:row>
      <xdr:rowOff>163871</xdr:rowOff>
    </xdr:to>
    <xdr:sp macro="" textlink="">
      <xdr:nvSpPr>
        <xdr:cNvPr id="69" name="円/楕円 68"/>
        <xdr:cNvSpPr/>
      </xdr:nvSpPr>
      <xdr:spPr bwMode="auto">
        <a:xfrm>
          <a:off x="5600700" y="336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142298</xdr:rowOff>
    </xdr:from>
    <xdr:ext cx="762000" cy="259045"/>
    <xdr:sp macro="" textlink="">
      <xdr:nvSpPr>
        <xdr:cNvPr id="70" name="人口1人当たり決算額の推移該当値テキスト130"/>
        <xdr:cNvSpPr txBox="1"/>
      </xdr:nvSpPr>
      <xdr:spPr>
        <a:xfrm>
          <a:off x="5740400" y="327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68,078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62949</xdr:rowOff>
    </xdr:from>
    <xdr:to>
      <xdr:col>4</xdr:col>
      <xdr:colOff>520700</xdr:colOff>
      <xdr:row>19</xdr:row>
      <xdr:rowOff>164549</xdr:rowOff>
    </xdr:to>
    <xdr:sp macro="" textlink="">
      <xdr:nvSpPr>
        <xdr:cNvPr id="71" name="円/楕円 70"/>
        <xdr:cNvSpPr/>
      </xdr:nvSpPr>
      <xdr:spPr bwMode="auto">
        <a:xfrm>
          <a:off x="4953000" y="336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149326</xdr:rowOff>
    </xdr:from>
    <xdr:ext cx="736600" cy="259045"/>
    <xdr:sp macro="" textlink="">
      <xdr:nvSpPr>
        <xdr:cNvPr id="72" name="テキスト ボックス 71"/>
        <xdr:cNvSpPr txBox="1"/>
      </xdr:nvSpPr>
      <xdr:spPr>
        <a:xfrm>
          <a:off x="4622800" y="345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67,989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58613</xdr:rowOff>
    </xdr:from>
    <xdr:to>
      <xdr:col>3</xdr:col>
      <xdr:colOff>955675</xdr:colOff>
      <xdr:row>19</xdr:row>
      <xdr:rowOff>160213</xdr:rowOff>
    </xdr:to>
    <xdr:sp macro="" textlink="">
      <xdr:nvSpPr>
        <xdr:cNvPr id="73" name="円/楕円 72"/>
        <xdr:cNvSpPr/>
      </xdr:nvSpPr>
      <xdr:spPr bwMode="auto">
        <a:xfrm>
          <a:off x="4254500" y="336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144990</xdr:rowOff>
    </xdr:from>
    <xdr:ext cx="762000" cy="259045"/>
    <xdr:sp macro="" textlink="">
      <xdr:nvSpPr>
        <xdr:cNvPr id="74" name="テキスト ボックス 73"/>
        <xdr:cNvSpPr txBox="1"/>
      </xdr:nvSpPr>
      <xdr:spPr>
        <a:xfrm>
          <a:off x="3924300" y="345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68,558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78196</xdr:rowOff>
    </xdr:from>
    <xdr:to>
      <xdr:col>3</xdr:col>
      <xdr:colOff>257175</xdr:colOff>
      <xdr:row>20</xdr:row>
      <xdr:rowOff>8346</xdr:rowOff>
    </xdr:to>
    <xdr:sp macro="" textlink="">
      <xdr:nvSpPr>
        <xdr:cNvPr id="75" name="円/楕円 74"/>
        <xdr:cNvSpPr/>
      </xdr:nvSpPr>
      <xdr:spPr bwMode="auto">
        <a:xfrm>
          <a:off x="3556000" y="338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164573</xdr:rowOff>
    </xdr:from>
    <xdr:ext cx="762000" cy="259045"/>
    <xdr:sp macro="" textlink="">
      <xdr:nvSpPr>
        <xdr:cNvPr id="76" name="テキスト ボックス 75"/>
        <xdr:cNvSpPr txBox="1"/>
      </xdr:nvSpPr>
      <xdr:spPr>
        <a:xfrm>
          <a:off x="3225800" y="346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65,988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56868</xdr:rowOff>
    </xdr:from>
    <xdr:to>
      <xdr:col>2</xdr:col>
      <xdr:colOff>692150</xdr:colOff>
      <xdr:row>19</xdr:row>
      <xdr:rowOff>158468</xdr:rowOff>
    </xdr:to>
    <xdr:sp macro="" textlink="">
      <xdr:nvSpPr>
        <xdr:cNvPr id="77" name="円/楕円 76"/>
        <xdr:cNvSpPr/>
      </xdr:nvSpPr>
      <xdr:spPr bwMode="auto">
        <a:xfrm>
          <a:off x="2857500" y="336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143245</xdr:rowOff>
    </xdr:from>
    <xdr:ext cx="762000" cy="259045"/>
    <xdr:sp macro="" textlink="">
      <xdr:nvSpPr>
        <xdr:cNvPr id="78" name="テキスト ボックス 77"/>
        <xdr:cNvSpPr txBox="1"/>
      </xdr:nvSpPr>
      <xdr:spPr>
        <a:xfrm>
          <a:off x="2527300" y="344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132441</xdr:rowOff>
    </xdr:from>
    <xdr:to>
      <xdr:col>4</xdr:col>
      <xdr:colOff>1117600</xdr:colOff>
      <xdr:row>36</xdr:row>
      <xdr:rowOff>157655</xdr:rowOff>
    </xdr:to>
    <xdr:cxnSp macro="">
      <xdr:nvCxnSpPr>
        <xdr:cNvPr id="110" name="直線コネクタ 109"/>
        <xdr:cNvCxnSpPr/>
      </xdr:nvCxnSpPr>
      <xdr:spPr bwMode="auto">
        <a:xfrm flipV="1">
          <a:off x="5003800" y="7085691"/>
          <a:ext cx="647700" cy="25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157655</xdr:rowOff>
    </xdr:from>
    <xdr:to>
      <xdr:col>4</xdr:col>
      <xdr:colOff>469900</xdr:colOff>
      <xdr:row>37</xdr:row>
      <xdr:rowOff>23101</xdr:rowOff>
    </xdr:to>
    <xdr:cxnSp macro="">
      <xdr:nvCxnSpPr>
        <xdr:cNvPr id="113" name="直線コネクタ 112"/>
        <xdr:cNvCxnSpPr/>
      </xdr:nvCxnSpPr>
      <xdr:spPr bwMode="auto">
        <a:xfrm flipV="1">
          <a:off x="4305300" y="7110905"/>
          <a:ext cx="698500" cy="3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23101</xdr:rowOff>
    </xdr:from>
    <xdr:to>
      <xdr:col>3</xdr:col>
      <xdr:colOff>904875</xdr:colOff>
      <xdr:row>37</xdr:row>
      <xdr:rowOff>75062</xdr:rowOff>
    </xdr:to>
    <xdr:cxnSp macro="">
      <xdr:nvCxnSpPr>
        <xdr:cNvPr id="116" name="直線コネクタ 115"/>
        <xdr:cNvCxnSpPr/>
      </xdr:nvCxnSpPr>
      <xdr:spPr bwMode="auto">
        <a:xfrm flipV="1">
          <a:off x="3606800" y="7147801"/>
          <a:ext cx="698500" cy="51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75062</xdr:rowOff>
    </xdr:from>
    <xdr:to>
      <xdr:col>3</xdr:col>
      <xdr:colOff>206375</xdr:colOff>
      <xdr:row>37</xdr:row>
      <xdr:rowOff>83383</xdr:rowOff>
    </xdr:to>
    <xdr:cxnSp macro="">
      <xdr:nvCxnSpPr>
        <xdr:cNvPr id="119" name="直線コネクタ 118"/>
        <xdr:cNvCxnSpPr/>
      </xdr:nvCxnSpPr>
      <xdr:spPr bwMode="auto">
        <a:xfrm flipV="1">
          <a:off x="2908300" y="7199762"/>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81641</xdr:rowOff>
    </xdr:from>
    <xdr:to>
      <xdr:col>5</xdr:col>
      <xdr:colOff>34925</xdr:colOff>
      <xdr:row>37</xdr:row>
      <xdr:rowOff>11791</xdr:rowOff>
    </xdr:to>
    <xdr:sp macro="" textlink="">
      <xdr:nvSpPr>
        <xdr:cNvPr id="129" name="円/楕円 128"/>
        <xdr:cNvSpPr/>
      </xdr:nvSpPr>
      <xdr:spPr bwMode="auto">
        <a:xfrm>
          <a:off x="5600700" y="703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53718</xdr:rowOff>
    </xdr:from>
    <xdr:ext cx="762000" cy="259045"/>
    <xdr:sp macro="" textlink="">
      <xdr:nvSpPr>
        <xdr:cNvPr id="130" name="人口1人当たり決算額の推移該当値テキスト445"/>
        <xdr:cNvSpPr txBox="1"/>
      </xdr:nvSpPr>
      <xdr:spPr>
        <a:xfrm>
          <a:off x="5740400" y="700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17,262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106855</xdr:rowOff>
    </xdr:from>
    <xdr:to>
      <xdr:col>4</xdr:col>
      <xdr:colOff>520700</xdr:colOff>
      <xdr:row>37</xdr:row>
      <xdr:rowOff>37005</xdr:rowOff>
    </xdr:to>
    <xdr:sp macro="" textlink="">
      <xdr:nvSpPr>
        <xdr:cNvPr id="131" name="円/楕円 130"/>
        <xdr:cNvSpPr/>
      </xdr:nvSpPr>
      <xdr:spPr bwMode="auto">
        <a:xfrm>
          <a:off x="4953000" y="706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21782</xdr:rowOff>
    </xdr:from>
    <xdr:ext cx="736600" cy="259045"/>
    <xdr:sp macro="" textlink="">
      <xdr:nvSpPr>
        <xdr:cNvPr id="132" name="テキスト ボックス 131"/>
        <xdr:cNvSpPr txBox="1"/>
      </xdr:nvSpPr>
      <xdr:spPr>
        <a:xfrm>
          <a:off x="4622800" y="714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143751</xdr:rowOff>
    </xdr:from>
    <xdr:to>
      <xdr:col>3</xdr:col>
      <xdr:colOff>955675</xdr:colOff>
      <xdr:row>37</xdr:row>
      <xdr:rowOff>73901</xdr:rowOff>
    </xdr:to>
    <xdr:sp macro="" textlink="">
      <xdr:nvSpPr>
        <xdr:cNvPr id="133" name="円/楕円 132"/>
        <xdr:cNvSpPr/>
      </xdr:nvSpPr>
      <xdr:spPr bwMode="auto">
        <a:xfrm>
          <a:off x="4254500" y="709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58678</xdr:rowOff>
    </xdr:from>
    <xdr:ext cx="762000" cy="259045"/>
    <xdr:sp macro="" textlink="">
      <xdr:nvSpPr>
        <xdr:cNvPr id="134" name="テキスト ボックス 133"/>
        <xdr:cNvSpPr txBox="1"/>
      </xdr:nvSpPr>
      <xdr:spPr>
        <a:xfrm>
          <a:off x="3924300" y="718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24262</xdr:rowOff>
    </xdr:from>
    <xdr:to>
      <xdr:col>3</xdr:col>
      <xdr:colOff>257175</xdr:colOff>
      <xdr:row>37</xdr:row>
      <xdr:rowOff>125862</xdr:rowOff>
    </xdr:to>
    <xdr:sp macro="" textlink="">
      <xdr:nvSpPr>
        <xdr:cNvPr id="135" name="円/楕円 134"/>
        <xdr:cNvSpPr/>
      </xdr:nvSpPr>
      <xdr:spPr bwMode="auto">
        <a:xfrm>
          <a:off x="3556000" y="714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110639</xdr:rowOff>
    </xdr:from>
    <xdr:ext cx="762000" cy="259045"/>
    <xdr:sp macro="" textlink="">
      <xdr:nvSpPr>
        <xdr:cNvPr id="136" name="テキスト ボックス 135"/>
        <xdr:cNvSpPr txBox="1"/>
      </xdr:nvSpPr>
      <xdr:spPr>
        <a:xfrm>
          <a:off x="3225800" y="72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32583</xdr:rowOff>
    </xdr:from>
    <xdr:to>
      <xdr:col>2</xdr:col>
      <xdr:colOff>692150</xdr:colOff>
      <xdr:row>37</xdr:row>
      <xdr:rowOff>134183</xdr:rowOff>
    </xdr:to>
    <xdr:sp macro="" textlink="">
      <xdr:nvSpPr>
        <xdr:cNvPr id="137" name="円/楕円 136"/>
        <xdr:cNvSpPr/>
      </xdr:nvSpPr>
      <xdr:spPr bwMode="auto">
        <a:xfrm>
          <a:off x="2857500" y="71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118960</xdr:rowOff>
    </xdr:from>
    <xdr:ext cx="762000" cy="259045"/>
    <xdr:sp macro="" textlink="">
      <xdr:nvSpPr>
        <xdr:cNvPr id="138" name="テキスト ボックス 137"/>
        <xdr:cNvSpPr txBox="1"/>
      </xdr:nvSpPr>
      <xdr:spPr>
        <a:xfrm>
          <a:off x="2527300" y="72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14,505
27.92
6,458,427
6,251,822
194,960
3,240,593
3,003,503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34651</xdr:rowOff>
    </xdr:from>
    <xdr:to>
      <xdr:col>6</xdr:col>
      <xdr:colOff>511175</xdr:colOff>
      <xdr:row>39</xdr:row>
      <xdr:rowOff>41059</xdr:rowOff>
    </xdr:to>
    <xdr:cxnSp macro="">
      <xdr:nvCxnSpPr>
        <xdr:cNvPr id="61" name="直線コネクタ 60"/>
        <xdr:cNvCxnSpPr/>
      </xdr:nvCxnSpPr>
      <xdr:spPr>
        <a:xfrm>
          <a:off x="3797300" y="6721201"/>
          <a:ext cx="8382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31534</xdr:rowOff>
    </xdr:from>
    <xdr:to>
      <xdr:col>5</xdr:col>
      <xdr:colOff>358775</xdr:colOff>
      <xdr:row>39</xdr:row>
      <xdr:rowOff>34651</xdr:rowOff>
    </xdr:to>
    <xdr:cxnSp macro="">
      <xdr:nvCxnSpPr>
        <xdr:cNvPr id="64" name="直線コネクタ 63"/>
        <xdr:cNvCxnSpPr/>
      </xdr:nvCxnSpPr>
      <xdr:spPr>
        <a:xfrm>
          <a:off x="2908300" y="6718084"/>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31534</xdr:rowOff>
    </xdr:from>
    <xdr:to>
      <xdr:col>4</xdr:col>
      <xdr:colOff>155575</xdr:colOff>
      <xdr:row>39</xdr:row>
      <xdr:rowOff>56116</xdr:rowOff>
    </xdr:to>
    <xdr:cxnSp macro="">
      <xdr:nvCxnSpPr>
        <xdr:cNvPr id="67" name="直線コネクタ 66"/>
        <xdr:cNvCxnSpPr/>
      </xdr:nvCxnSpPr>
      <xdr:spPr>
        <a:xfrm flipV="1">
          <a:off x="2019300" y="6718084"/>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46523</xdr:rowOff>
    </xdr:from>
    <xdr:to>
      <xdr:col>2</xdr:col>
      <xdr:colOff>638175</xdr:colOff>
      <xdr:row>39</xdr:row>
      <xdr:rowOff>56116</xdr:rowOff>
    </xdr:to>
    <xdr:cxnSp macro="">
      <xdr:nvCxnSpPr>
        <xdr:cNvPr id="70" name="直線コネクタ 69"/>
        <xdr:cNvCxnSpPr/>
      </xdr:nvCxnSpPr>
      <xdr:spPr>
        <a:xfrm>
          <a:off x="1130300" y="6733073"/>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161709</xdr:rowOff>
    </xdr:from>
    <xdr:to>
      <xdr:col>6</xdr:col>
      <xdr:colOff>561975</xdr:colOff>
      <xdr:row>39</xdr:row>
      <xdr:rowOff>91859</xdr:rowOff>
    </xdr:to>
    <xdr:sp macro="" textlink="">
      <xdr:nvSpPr>
        <xdr:cNvPr id="80" name="円/楕円 79"/>
        <xdr:cNvSpPr/>
      </xdr:nvSpPr>
      <xdr:spPr>
        <a:xfrm>
          <a:off x="45847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76636</xdr:rowOff>
    </xdr:from>
    <xdr:ext cx="534377" cy="259045"/>
    <xdr:sp macro="" textlink="">
      <xdr:nvSpPr>
        <xdr:cNvPr id="81" name="人件費該当値テキスト"/>
        <xdr:cNvSpPr txBox="1"/>
      </xdr:nvSpPr>
      <xdr:spPr>
        <a:xfrm>
          <a:off x="4686300" y="659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155301</xdr:rowOff>
    </xdr:from>
    <xdr:to>
      <xdr:col>5</xdr:col>
      <xdr:colOff>409575</xdr:colOff>
      <xdr:row>39</xdr:row>
      <xdr:rowOff>85451</xdr:rowOff>
    </xdr:to>
    <xdr:sp macro="" textlink="">
      <xdr:nvSpPr>
        <xdr:cNvPr id="82" name="円/楕円 81"/>
        <xdr:cNvSpPr/>
      </xdr:nvSpPr>
      <xdr:spPr>
        <a:xfrm>
          <a:off x="3746500" y="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76578</xdr:rowOff>
    </xdr:from>
    <xdr:ext cx="534377" cy="259045"/>
    <xdr:sp macro="" textlink="">
      <xdr:nvSpPr>
        <xdr:cNvPr id="83" name="テキスト ボックス 82"/>
        <xdr:cNvSpPr txBox="1"/>
      </xdr:nvSpPr>
      <xdr:spPr>
        <a:xfrm>
          <a:off x="3530111" y="67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152184</xdr:rowOff>
    </xdr:from>
    <xdr:to>
      <xdr:col>4</xdr:col>
      <xdr:colOff>206375</xdr:colOff>
      <xdr:row>39</xdr:row>
      <xdr:rowOff>82334</xdr:rowOff>
    </xdr:to>
    <xdr:sp macro="" textlink="">
      <xdr:nvSpPr>
        <xdr:cNvPr id="84" name="円/楕円 83"/>
        <xdr:cNvSpPr/>
      </xdr:nvSpPr>
      <xdr:spPr>
        <a:xfrm>
          <a:off x="2857500" y="66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73461</xdr:rowOff>
    </xdr:from>
    <xdr:ext cx="534377" cy="259045"/>
    <xdr:sp macro="" textlink="">
      <xdr:nvSpPr>
        <xdr:cNvPr id="85" name="テキスト ボックス 84"/>
        <xdr:cNvSpPr txBox="1"/>
      </xdr:nvSpPr>
      <xdr:spPr>
        <a:xfrm>
          <a:off x="2641111" y="67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5316</xdr:rowOff>
    </xdr:from>
    <xdr:to>
      <xdr:col>3</xdr:col>
      <xdr:colOff>3175</xdr:colOff>
      <xdr:row>39</xdr:row>
      <xdr:rowOff>106916</xdr:rowOff>
    </xdr:to>
    <xdr:sp macro="" textlink="">
      <xdr:nvSpPr>
        <xdr:cNvPr id="86" name="円/楕円 85"/>
        <xdr:cNvSpPr/>
      </xdr:nvSpPr>
      <xdr:spPr>
        <a:xfrm>
          <a:off x="1968500" y="66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98043</xdr:rowOff>
    </xdr:from>
    <xdr:ext cx="534377" cy="259045"/>
    <xdr:sp macro="" textlink="">
      <xdr:nvSpPr>
        <xdr:cNvPr id="87" name="テキスト ボックス 86"/>
        <xdr:cNvSpPr txBox="1"/>
      </xdr:nvSpPr>
      <xdr:spPr>
        <a:xfrm>
          <a:off x="1752111" y="67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167173</xdr:rowOff>
    </xdr:from>
    <xdr:to>
      <xdr:col>1</xdr:col>
      <xdr:colOff>485775</xdr:colOff>
      <xdr:row>39</xdr:row>
      <xdr:rowOff>97323</xdr:rowOff>
    </xdr:to>
    <xdr:sp macro="" textlink="">
      <xdr:nvSpPr>
        <xdr:cNvPr id="88" name="円/楕円 87"/>
        <xdr:cNvSpPr/>
      </xdr:nvSpPr>
      <xdr:spPr>
        <a:xfrm>
          <a:off x="1079500" y="66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88450</xdr:rowOff>
    </xdr:from>
    <xdr:ext cx="534377" cy="259045"/>
    <xdr:sp macro="" textlink="">
      <xdr:nvSpPr>
        <xdr:cNvPr id="89" name="テキスト ボックス 88"/>
        <xdr:cNvSpPr txBox="1"/>
      </xdr:nvSpPr>
      <xdr:spPr>
        <a:xfrm>
          <a:off x="863111" y="67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80534</xdr:rowOff>
    </xdr:from>
    <xdr:to>
      <xdr:col>6</xdr:col>
      <xdr:colOff>511175</xdr:colOff>
      <xdr:row>56</xdr:row>
      <xdr:rowOff>117915</xdr:rowOff>
    </xdr:to>
    <xdr:cxnSp macro="">
      <xdr:nvCxnSpPr>
        <xdr:cNvPr id="116" name="直線コネクタ 115"/>
        <xdr:cNvCxnSpPr/>
      </xdr:nvCxnSpPr>
      <xdr:spPr>
        <a:xfrm flipV="1">
          <a:off x="3797300" y="9681734"/>
          <a:ext cx="838200" cy="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117915</xdr:rowOff>
    </xdr:from>
    <xdr:to>
      <xdr:col>5</xdr:col>
      <xdr:colOff>358775</xdr:colOff>
      <xdr:row>56</xdr:row>
      <xdr:rowOff>164202</xdr:rowOff>
    </xdr:to>
    <xdr:cxnSp macro="">
      <xdr:nvCxnSpPr>
        <xdr:cNvPr id="119" name="直線コネクタ 118"/>
        <xdr:cNvCxnSpPr/>
      </xdr:nvCxnSpPr>
      <xdr:spPr>
        <a:xfrm flipV="1">
          <a:off x="2908300" y="9719115"/>
          <a:ext cx="889000" cy="4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164202</xdr:rowOff>
    </xdr:from>
    <xdr:to>
      <xdr:col>4</xdr:col>
      <xdr:colOff>155575</xdr:colOff>
      <xdr:row>57</xdr:row>
      <xdr:rowOff>48433</xdr:rowOff>
    </xdr:to>
    <xdr:cxnSp macro="">
      <xdr:nvCxnSpPr>
        <xdr:cNvPr id="122" name="直線コネクタ 121"/>
        <xdr:cNvCxnSpPr/>
      </xdr:nvCxnSpPr>
      <xdr:spPr>
        <a:xfrm flipV="1">
          <a:off x="2019300" y="9765402"/>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48433</xdr:rowOff>
    </xdr:from>
    <xdr:to>
      <xdr:col>2</xdr:col>
      <xdr:colOff>638175</xdr:colOff>
      <xdr:row>57</xdr:row>
      <xdr:rowOff>52901</xdr:rowOff>
    </xdr:to>
    <xdr:cxnSp macro="">
      <xdr:nvCxnSpPr>
        <xdr:cNvPr id="125" name="直線コネクタ 124"/>
        <xdr:cNvCxnSpPr/>
      </xdr:nvCxnSpPr>
      <xdr:spPr>
        <a:xfrm flipV="1">
          <a:off x="1130300" y="9821083"/>
          <a:ext cx="889000" cy="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29734</xdr:rowOff>
    </xdr:from>
    <xdr:to>
      <xdr:col>6</xdr:col>
      <xdr:colOff>561975</xdr:colOff>
      <xdr:row>56</xdr:row>
      <xdr:rowOff>131334</xdr:rowOff>
    </xdr:to>
    <xdr:sp macro="" textlink="">
      <xdr:nvSpPr>
        <xdr:cNvPr id="135" name="円/楕円 134"/>
        <xdr:cNvSpPr/>
      </xdr:nvSpPr>
      <xdr:spPr>
        <a:xfrm>
          <a:off x="4584700" y="96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52611</xdr:rowOff>
    </xdr:from>
    <xdr:ext cx="534377" cy="259045"/>
    <xdr:sp macro="" textlink="">
      <xdr:nvSpPr>
        <xdr:cNvPr id="136" name="物件費該当値テキスト"/>
        <xdr:cNvSpPr txBox="1"/>
      </xdr:nvSpPr>
      <xdr:spPr>
        <a:xfrm>
          <a:off x="4686300" y="94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67115</xdr:rowOff>
    </xdr:from>
    <xdr:to>
      <xdr:col>5</xdr:col>
      <xdr:colOff>409575</xdr:colOff>
      <xdr:row>56</xdr:row>
      <xdr:rowOff>168715</xdr:rowOff>
    </xdr:to>
    <xdr:sp macro="" textlink="">
      <xdr:nvSpPr>
        <xdr:cNvPr id="137" name="円/楕円 136"/>
        <xdr:cNvSpPr/>
      </xdr:nvSpPr>
      <xdr:spPr>
        <a:xfrm>
          <a:off x="3746500" y="96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13792</xdr:rowOff>
    </xdr:from>
    <xdr:ext cx="534377" cy="259045"/>
    <xdr:sp macro="" textlink="">
      <xdr:nvSpPr>
        <xdr:cNvPr id="138" name="テキスト ボックス 137"/>
        <xdr:cNvSpPr txBox="1"/>
      </xdr:nvSpPr>
      <xdr:spPr>
        <a:xfrm>
          <a:off x="3530111" y="944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113402</xdr:rowOff>
    </xdr:from>
    <xdr:to>
      <xdr:col>4</xdr:col>
      <xdr:colOff>206375</xdr:colOff>
      <xdr:row>57</xdr:row>
      <xdr:rowOff>43552</xdr:rowOff>
    </xdr:to>
    <xdr:sp macro="" textlink="">
      <xdr:nvSpPr>
        <xdr:cNvPr id="139" name="円/楕円 138"/>
        <xdr:cNvSpPr/>
      </xdr:nvSpPr>
      <xdr:spPr>
        <a:xfrm>
          <a:off x="2857500" y="97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34679</xdr:rowOff>
    </xdr:from>
    <xdr:ext cx="534377" cy="259045"/>
    <xdr:sp macro="" textlink="">
      <xdr:nvSpPr>
        <xdr:cNvPr id="140" name="テキスト ボックス 139"/>
        <xdr:cNvSpPr txBox="1"/>
      </xdr:nvSpPr>
      <xdr:spPr>
        <a:xfrm>
          <a:off x="2641111" y="98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169083</xdr:rowOff>
    </xdr:from>
    <xdr:to>
      <xdr:col>3</xdr:col>
      <xdr:colOff>3175</xdr:colOff>
      <xdr:row>57</xdr:row>
      <xdr:rowOff>99233</xdr:rowOff>
    </xdr:to>
    <xdr:sp macro="" textlink="">
      <xdr:nvSpPr>
        <xdr:cNvPr id="141" name="円/楕円 140"/>
        <xdr:cNvSpPr/>
      </xdr:nvSpPr>
      <xdr:spPr>
        <a:xfrm>
          <a:off x="1968500" y="97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90360</xdr:rowOff>
    </xdr:from>
    <xdr:ext cx="534377" cy="259045"/>
    <xdr:sp macro="" textlink="">
      <xdr:nvSpPr>
        <xdr:cNvPr id="142" name="テキスト ボックス 141"/>
        <xdr:cNvSpPr txBox="1"/>
      </xdr:nvSpPr>
      <xdr:spPr>
        <a:xfrm>
          <a:off x="1752111" y="98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2101</xdr:rowOff>
    </xdr:from>
    <xdr:to>
      <xdr:col>1</xdr:col>
      <xdr:colOff>485775</xdr:colOff>
      <xdr:row>57</xdr:row>
      <xdr:rowOff>103701</xdr:rowOff>
    </xdr:to>
    <xdr:sp macro="" textlink="">
      <xdr:nvSpPr>
        <xdr:cNvPr id="143" name="円/楕円 142"/>
        <xdr:cNvSpPr/>
      </xdr:nvSpPr>
      <xdr:spPr>
        <a:xfrm>
          <a:off x="1079500" y="97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94828</xdr:rowOff>
    </xdr:from>
    <xdr:ext cx="534377" cy="259045"/>
    <xdr:sp macro="" textlink="">
      <xdr:nvSpPr>
        <xdr:cNvPr id="144" name="テキスト ボックス 143"/>
        <xdr:cNvSpPr txBox="1"/>
      </xdr:nvSpPr>
      <xdr:spPr>
        <a:xfrm>
          <a:off x="863111" y="98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36418</xdr:rowOff>
    </xdr:from>
    <xdr:to>
      <xdr:col>6</xdr:col>
      <xdr:colOff>511175</xdr:colOff>
      <xdr:row>78</xdr:row>
      <xdr:rowOff>43687</xdr:rowOff>
    </xdr:to>
    <xdr:cxnSp macro="">
      <xdr:nvCxnSpPr>
        <xdr:cNvPr id="171" name="直線コネクタ 170"/>
        <xdr:cNvCxnSpPr/>
      </xdr:nvCxnSpPr>
      <xdr:spPr>
        <a:xfrm flipV="1">
          <a:off x="3797300" y="13409518"/>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26406</xdr:rowOff>
    </xdr:from>
    <xdr:to>
      <xdr:col>5</xdr:col>
      <xdr:colOff>358775</xdr:colOff>
      <xdr:row>78</xdr:row>
      <xdr:rowOff>43687</xdr:rowOff>
    </xdr:to>
    <xdr:cxnSp macro="">
      <xdr:nvCxnSpPr>
        <xdr:cNvPr id="174" name="直線コネクタ 173"/>
        <xdr:cNvCxnSpPr/>
      </xdr:nvCxnSpPr>
      <xdr:spPr>
        <a:xfrm>
          <a:off x="2908300" y="1339950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170241</xdr:rowOff>
    </xdr:from>
    <xdr:to>
      <xdr:col>4</xdr:col>
      <xdr:colOff>155575</xdr:colOff>
      <xdr:row>78</xdr:row>
      <xdr:rowOff>26406</xdr:rowOff>
    </xdr:to>
    <xdr:cxnSp macro="">
      <xdr:nvCxnSpPr>
        <xdr:cNvPr id="177" name="直線コネクタ 176"/>
        <xdr:cNvCxnSpPr/>
      </xdr:nvCxnSpPr>
      <xdr:spPr>
        <a:xfrm>
          <a:off x="2019300" y="13371891"/>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170241</xdr:rowOff>
    </xdr:from>
    <xdr:to>
      <xdr:col>2</xdr:col>
      <xdr:colOff>638175</xdr:colOff>
      <xdr:row>78</xdr:row>
      <xdr:rowOff>36007</xdr:rowOff>
    </xdr:to>
    <xdr:cxnSp macro="">
      <xdr:nvCxnSpPr>
        <xdr:cNvPr id="180" name="直線コネクタ 179"/>
        <xdr:cNvCxnSpPr/>
      </xdr:nvCxnSpPr>
      <xdr:spPr>
        <a:xfrm flipV="1">
          <a:off x="1130300" y="13371891"/>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157068</xdr:rowOff>
    </xdr:from>
    <xdr:to>
      <xdr:col>6</xdr:col>
      <xdr:colOff>561975</xdr:colOff>
      <xdr:row>78</xdr:row>
      <xdr:rowOff>87218</xdr:rowOff>
    </xdr:to>
    <xdr:sp macro="" textlink="">
      <xdr:nvSpPr>
        <xdr:cNvPr id="190" name="円/楕円 189"/>
        <xdr:cNvSpPr/>
      </xdr:nvSpPr>
      <xdr:spPr>
        <a:xfrm>
          <a:off x="4584700" y="133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71995</xdr:rowOff>
    </xdr:from>
    <xdr:ext cx="469744" cy="259045"/>
    <xdr:sp macro="" textlink="">
      <xdr:nvSpPr>
        <xdr:cNvPr id="191" name="維持補修費該当値テキスト"/>
        <xdr:cNvSpPr txBox="1"/>
      </xdr:nvSpPr>
      <xdr:spPr>
        <a:xfrm>
          <a:off x="4686300" y="1327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164337</xdr:rowOff>
    </xdr:from>
    <xdr:to>
      <xdr:col>5</xdr:col>
      <xdr:colOff>409575</xdr:colOff>
      <xdr:row>78</xdr:row>
      <xdr:rowOff>94487</xdr:rowOff>
    </xdr:to>
    <xdr:sp macro="" textlink="">
      <xdr:nvSpPr>
        <xdr:cNvPr id="192" name="円/楕円 191"/>
        <xdr:cNvSpPr/>
      </xdr:nvSpPr>
      <xdr:spPr>
        <a:xfrm>
          <a:off x="3746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85614</xdr:rowOff>
    </xdr:from>
    <xdr:ext cx="469744" cy="259045"/>
    <xdr:sp macro="" textlink="">
      <xdr:nvSpPr>
        <xdr:cNvPr id="193" name="テキスト ボックス 192"/>
        <xdr:cNvSpPr txBox="1"/>
      </xdr:nvSpPr>
      <xdr:spPr>
        <a:xfrm>
          <a:off x="3562427"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147056</xdr:rowOff>
    </xdr:from>
    <xdr:to>
      <xdr:col>4</xdr:col>
      <xdr:colOff>206375</xdr:colOff>
      <xdr:row>78</xdr:row>
      <xdr:rowOff>77206</xdr:rowOff>
    </xdr:to>
    <xdr:sp macro="" textlink="">
      <xdr:nvSpPr>
        <xdr:cNvPr id="194" name="円/楕円 193"/>
        <xdr:cNvSpPr/>
      </xdr:nvSpPr>
      <xdr:spPr>
        <a:xfrm>
          <a:off x="2857500" y="133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68333</xdr:rowOff>
    </xdr:from>
    <xdr:ext cx="469744" cy="259045"/>
    <xdr:sp macro="" textlink="">
      <xdr:nvSpPr>
        <xdr:cNvPr id="195" name="テキスト ボックス 194"/>
        <xdr:cNvSpPr txBox="1"/>
      </xdr:nvSpPr>
      <xdr:spPr>
        <a:xfrm>
          <a:off x="2673427" y="134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119441</xdr:rowOff>
    </xdr:from>
    <xdr:to>
      <xdr:col>3</xdr:col>
      <xdr:colOff>3175</xdr:colOff>
      <xdr:row>78</xdr:row>
      <xdr:rowOff>49591</xdr:rowOff>
    </xdr:to>
    <xdr:sp macro="" textlink="">
      <xdr:nvSpPr>
        <xdr:cNvPr id="196" name="円/楕円 195"/>
        <xdr:cNvSpPr/>
      </xdr:nvSpPr>
      <xdr:spPr>
        <a:xfrm>
          <a:off x="1968500" y="13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40718</xdr:rowOff>
    </xdr:from>
    <xdr:ext cx="469744" cy="259045"/>
    <xdr:sp macro="" textlink="">
      <xdr:nvSpPr>
        <xdr:cNvPr id="197" name="テキスト ボックス 196"/>
        <xdr:cNvSpPr txBox="1"/>
      </xdr:nvSpPr>
      <xdr:spPr>
        <a:xfrm>
          <a:off x="1784427" y="1341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156657</xdr:rowOff>
    </xdr:from>
    <xdr:to>
      <xdr:col>1</xdr:col>
      <xdr:colOff>485775</xdr:colOff>
      <xdr:row>78</xdr:row>
      <xdr:rowOff>86807</xdr:rowOff>
    </xdr:to>
    <xdr:sp macro="" textlink="">
      <xdr:nvSpPr>
        <xdr:cNvPr id="198" name="円/楕円 197"/>
        <xdr:cNvSpPr/>
      </xdr:nvSpPr>
      <xdr:spPr>
        <a:xfrm>
          <a:off x="1079500" y="133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77934</xdr:rowOff>
    </xdr:from>
    <xdr:ext cx="469744" cy="259045"/>
    <xdr:sp macro="" textlink="">
      <xdr:nvSpPr>
        <xdr:cNvPr id="199" name="テキスト ボックス 198"/>
        <xdr:cNvSpPr txBox="1"/>
      </xdr:nvSpPr>
      <xdr:spPr>
        <a:xfrm>
          <a:off x="895427" y="134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80133</xdr:rowOff>
    </xdr:from>
    <xdr:to>
      <xdr:col>6</xdr:col>
      <xdr:colOff>511175</xdr:colOff>
      <xdr:row>95</xdr:row>
      <xdr:rowOff>2246</xdr:rowOff>
    </xdr:to>
    <xdr:cxnSp macro="">
      <xdr:nvCxnSpPr>
        <xdr:cNvPr id="231" name="直線コネクタ 230"/>
        <xdr:cNvCxnSpPr/>
      </xdr:nvCxnSpPr>
      <xdr:spPr>
        <a:xfrm flipV="1">
          <a:off x="3797300" y="16196433"/>
          <a:ext cx="8382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2246</xdr:rowOff>
    </xdr:from>
    <xdr:to>
      <xdr:col>5</xdr:col>
      <xdr:colOff>358775</xdr:colOff>
      <xdr:row>95</xdr:row>
      <xdr:rowOff>86861</xdr:rowOff>
    </xdr:to>
    <xdr:cxnSp macro="">
      <xdr:nvCxnSpPr>
        <xdr:cNvPr id="234" name="直線コネクタ 233"/>
        <xdr:cNvCxnSpPr/>
      </xdr:nvCxnSpPr>
      <xdr:spPr>
        <a:xfrm flipV="1">
          <a:off x="2908300" y="16289996"/>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86861</xdr:rowOff>
    </xdr:from>
    <xdr:to>
      <xdr:col>4</xdr:col>
      <xdr:colOff>155575</xdr:colOff>
      <xdr:row>96</xdr:row>
      <xdr:rowOff>10753</xdr:rowOff>
    </xdr:to>
    <xdr:cxnSp macro="">
      <xdr:nvCxnSpPr>
        <xdr:cNvPr id="237" name="直線コネクタ 236"/>
        <xdr:cNvCxnSpPr/>
      </xdr:nvCxnSpPr>
      <xdr:spPr>
        <a:xfrm flipV="1">
          <a:off x="2019300" y="16374611"/>
          <a:ext cx="889000" cy="9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146182</xdr:rowOff>
    </xdr:from>
    <xdr:to>
      <xdr:col>2</xdr:col>
      <xdr:colOff>638175</xdr:colOff>
      <xdr:row>96</xdr:row>
      <xdr:rowOff>10753</xdr:rowOff>
    </xdr:to>
    <xdr:cxnSp macro="">
      <xdr:nvCxnSpPr>
        <xdr:cNvPr id="240" name="直線コネクタ 239"/>
        <xdr:cNvCxnSpPr/>
      </xdr:nvCxnSpPr>
      <xdr:spPr>
        <a:xfrm>
          <a:off x="1130300" y="16433932"/>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29333</xdr:rowOff>
    </xdr:from>
    <xdr:to>
      <xdr:col>6</xdr:col>
      <xdr:colOff>561975</xdr:colOff>
      <xdr:row>94</xdr:row>
      <xdr:rowOff>130933</xdr:rowOff>
    </xdr:to>
    <xdr:sp macro="" textlink="">
      <xdr:nvSpPr>
        <xdr:cNvPr id="250" name="円/楕円 249"/>
        <xdr:cNvSpPr/>
      </xdr:nvSpPr>
      <xdr:spPr>
        <a:xfrm>
          <a:off x="4584700" y="1614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52210</xdr:rowOff>
    </xdr:from>
    <xdr:ext cx="534377" cy="259045"/>
    <xdr:sp macro="" textlink="">
      <xdr:nvSpPr>
        <xdr:cNvPr id="251" name="扶助費該当値テキスト"/>
        <xdr:cNvSpPr txBox="1"/>
      </xdr:nvSpPr>
      <xdr:spPr>
        <a:xfrm>
          <a:off x="4686300" y="1599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73,648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122896</xdr:rowOff>
    </xdr:from>
    <xdr:to>
      <xdr:col>5</xdr:col>
      <xdr:colOff>409575</xdr:colOff>
      <xdr:row>95</xdr:row>
      <xdr:rowOff>53046</xdr:rowOff>
    </xdr:to>
    <xdr:sp macro="" textlink="">
      <xdr:nvSpPr>
        <xdr:cNvPr id="252" name="円/楕円 251"/>
        <xdr:cNvSpPr/>
      </xdr:nvSpPr>
      <xdr:spPr>
        <a:xfrm>
          <a:off x="3746500" y="162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69573</xdr:rowOff>
    </xdr:from>
    <xdr:ext cx="534377" cy="259045"/>
    <xdr:sp macro="" textlink="">
      <xdr:nvSpPr>
        <xdr:cNvPr id="253" name="テキスト ボックス 252"/>
        <xdr:cNvSpPr txBox="1"/>
      </xdr:nvSpPr>
      <xdr:spPr>
        <a:xfrm>
          <a:off x="3530111" y="1601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36061</xdr:rowOff>
    </xdr:from>
    <xdr:to>
      <xdr:col>4</xdr:col>
      <xdr:colOff>206375</xdr:colOff>
      <xdr:row>95</xdr:row>
      <xdr:rowOff>137661</xdr:rowOff>
    </xdr:to>
    <xdr:sp macro="" textlink="">
      <xdr:nvSpPr>
        <xdr:cNvPr id="254" name="円/楕円 253"/>
        <xdr:cNvSpPr/>
      </xdr:nvSpPr>
      <xdr:spPr>
        <a:xfrm>
          <a:off x="2857500" y="163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154188</xdr:rowOff>
    </xdr:from>
    <xdr:ext cx="534377" cy="259045"/>
    <xdr:sp macro="" textlink="">
      <xdr:nvSpPr>
        <xdr:cNvPr id="255" name="テキスト ボックス 254"/>
        <xdr:cNvSpPr txBox="1"/>
      </xdr:nvSpPr>
      <xdr:spPr>
        <a:xfrm>
          <a:off x="2641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131403</xdr:rowOff>
    </xdr:from>
    <xdr:to>
      <xdr:col>3</xdr:col>
      <xdr:colOff>3175</xdr:colOff>
      <xdr:row>96</xdr:row>
      <xdr:rowOff>61553</xdr:rowOff>
    </xdr:to>
    <xdr:sp macro="" textlink="">
      <xdr:nvSpPr>
        <xdr:cNvPr id="256" name="円/楕円 255"/>
        <xdr:cNvSpPr/>
      </xdr:nvSpPr>
      <xdr:spPr>
        <a:xfrm>
          <a:off x="1968500" y="164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78080</xdr:rowOff>
    </xdr:from>
    <xdr:ext cx="534377" cy="259045"/>
    <xdr:sp macro="" textlink="">
      <xdr:nvSpPr>
        <xdr:cNvPr id="257" name="テキスト ボックス 256"/>
        <xdr:cNvSpPr txBox="1"/>
      </xdr:nvSpPr>
      <xdr:spPr>
        <a:xfrm>
          <a:off x="1752111" y="161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95382</xdr:rowOff>
    </xdr:from>
    <xdr:to>
      <xdr:col>1</xdr:col>
      <xdr:colOff>485775</xdr:colOff>
      <xdr:row>96</xdr:row>
      <xdr:rowOff>25532</xdr:rowOff>
    </xdr:to>
    <xdr:sp macro="" textlink="">
      <xdr:nvSpPr>
        <xdr:cNvPr id="258" name="円/楕円 257"/>
        <xdr:cNvSpPr/>
      </xdr:nvSpPr>
      <xdr:spPr>
        <a:xfrm>
          <a:off x="1079500" y="163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42059</xdr:rowOff>
    </xdr:from>
    <xdr:ext cx="534377" cy="259045"/>
    <xdr:sp macro="" textlink="">
      <xdr:nvSpPr>
        <xdr:cNvPr id="259" name="テキスト ボックス 258"/>
        <xdr:cNvSpPr txBox="1"/>
      </xdr:nvSpPr>
      <xdr:spPr>
        <a:xfrm>
          <a:off x="863111" y="161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23349</xdr:rowOff>
    </xdr:from>
    <xdr:to>
      <xdr:col>15</xdr:col>
      <xdr:colOff>180975</xdr:colOff>
      <xdr:row>38</xdr:row>
      <xdr:rowOff>33493</xdr:rowOff>
    </xdr:to>
    <xdr:cxnSp macro="">
      <xdr:nvCxnSpPr>
        <xdr:cNvPr id="290" name="直線コネクタ 289"/>
        <xdr:cNvCxnSpPr/>
      </xdr:nvCxnSpPr>
      <xdr:spPr>
        <a:xfrm flipV="1">
          <a:off x="9639300" y="6538449"/>
          <a:ext cx="8382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139720</xdr:rowOff>
    </xdr:from>
    <xdr:to>
      <xdr:col>14</xdr:col>
      <xdr:colOff>28575</xdr:colOff>
      <xdr:row>38</xdr:row>
      <xdr:rowOff>33493</xdr:rowOff>
    </xdr:to>
    <xdr:cxnSp macro="">
      <xdr:nvCxnSpPr>
        <xdr:cNvPr id="293" name="直線コネクタ 292"/>
        <xdr:cNvCxnSpPr/>
      </xdr:nvCxnSpPr>
      <xdr:spPr>
        <a:xfrm>
          <a:off x="8750300" y="6483370"/>
          <a:ext cx="889000" cy="6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139720</xdr:rowOff>
    </xdr:from>
    <xdr:to>
      <xdr:col>12</xdr:col>
      <xdr:colOff>511175</xdr:colOff>
      <xdr:row>38</xdr:row>
      <xdr:rowOff>18745</xdr:rowOff>
    </xdr:to>
    <xdr:cxnSp macro="">
      <xdr:nvCxnSpPr>
        <xdr:cNvPr id="296" name="直線コネクタ 295"/>
        <xdr:cNvCxnSpPr/>
      </xdr:nvCxnSpPr>
      <xdr:spPr>
        <a:xfrm flipV="1">
          <a:off x="7861300" y="6483370"/>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14480</xdr:rowOff>
    </xdr:from>
    <xdr:to>
      <xdr:col>11</xdr:col>
      <xdr:colOff>307975</xdr:colOff>
      <xdr:row>38</xdr:row>
      <xdr:rowOff>18745</xdr:rowOff>
    </xdr:to>
    <xdr:cxnSp macro="">
      <xdr:nvCxnSpPr>
        <xdr:cNvPr id="299" name="直線コネクタ 298"/>
        <xdr:cNvCxnSpPr/>
      </xdr:nvCxnSpPr>
      <xdr:spPr>
        <a:xfrm>
          <a:off x="6972300" y="6529580"/>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143999</xdr:rowOff>
    </xdr:from>
    <xdr:to>
      <xdr:col>15</xdr:col>
      <xdr:colOff>231775</xdr:colOff>
      <xdr:row>38</xdr:row>
      <xdr:rowOff>74149</xdr:rowOff>
    </xdr:to>
    <xdr:sp macro="" textlink="">
      <xdr:nvSpPr>
        <xdr:cNvPr id="309" name="円/楕円 308"/>
        <xdr:cNvSpPr/>
      </xdr:nvSpPr>
      <xdr:spPr>
        <a:xfrm>
          <a:off x="10426700" y="64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58926</xdr:rowOff>
    </xdr:from>
    <xdr:ext cx="534377" cy="259045"/>
    <xdr:sp macro="" textlink="">
      <xdr:nvSpPr>
        <xdr:cNvPr id="310" name="補助費等該当値テキスト"/>
        <xdr:cNvSpPr txBox="1"/>
      </xdr:nvSpPr>
      <xdr:spPr>
        <a:xfrm>
          <a:off x="10528300" y="64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154143</xdr:rowOff>
    </xdr:from>
    <xdr:to>
      <xdr:col>14</xdr:col>
      <xdr:colOff>79375</xdr:colOff>
      <xdr:row>38</xdr:row>
      <xdr:rowOff>84293</xdr:rowOff>
    </xdr:to>
    <xdr:sp macro="" textlink="">
      <xdr:nvSpPr>
        <xdr:cNvPr id="311" name="円/楕円 310"/>
        <xdr:cNvSpPr/>
      </xdr:nvSpPr>
      <xdr:spPr>
        <a:xfrm>
          <a:off x="9588500" y="64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75420</xdr:rowOff>
    </xdr:from>
    <xdr:ext cx="534377" cy="259045"/>
    <xdr:sp macro="" textlink="">
      <xdr:nvSpPr>
        <xdr:cNvPr id="312" name="テキスト ボックス 311"/>
        <xdr:cNvSpPr txBox="1"/>
      </xdr:nvSpPr>
      <xdr:spPr>
        <a:xfrm>
          <a:off x="9372111" y="659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88920</xdr:rowOff>
    </xdr:from>
    <xdr:to>
      <xdr:col>12</xdr:col>
      <xdr:colOff>561975</xdr:colOff>
      <xdr:row>38</xdr:row>
      <xdr:rowOff>19070</xdr:rowOff>
    </xdr:to>
    <xdr:sp macro="" textlink="">
      <xdr:nvSpPr>
        <xdr:cNvPr id="313" name="円/楕円 312"/>
        <xdr:cNvSpPr/>
      </xdr:nvSpPr>
      <xdr:spPr>
        <a:xfrm>
          <a:off x="8699500" y="64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10196</xdr:rowOff>
    </xdr:from>
    <xdr:ext cx="534377" cy="259045"/>
    <xdr:sp macro="" textlink="">
      <xdr:nvSpPr>
        <xdr:cNvPr id="314" name="テキスト ボックス 313"/>
        <xdr:cNvSpPr txBox="1"/>
      </xdr:nvSpPr>
      <xdr:spPr>
        <a:xfrm>
          <a:off x="8483111" y="65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139395</xdr:rowOff>
    </xdr:from>
    <xdr:to>
      <xdr:col>11</xdr:col>
      <xdr:colOff>358775</xdr:colOff>
      <xdr:row>38</xdr:row>
      <xdr:rowOff>69545</xdr:rowOff>
    </xdr:to>
    <xdr:sp macro="" textlink="">
      <xdr:nvSpPr>
        <xdr:cNvPr id="315" name="円/楕円 314"/>
        <xdr:cNvSpPr/>
      </xdr:nvSpPr>
      <xdr:spPr>
        <a:xfrm>
          <a:off x="7810500" y="64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60672</xdr:rowOff>
    </xdr:from>
    <xdr:ext cx="534377" cy="259045"/>
    <xdr:sp macro="" textlink="">
      <xdr:nvSpPr>
        <xdr:cNvPr id="316" name="テキスト ボックス 315"/>
        <xdr:cNvSpPr txBox="1"/>
      </xdr:nvSpPr>
      <xdr:spPr>
        <a:xfrm>
          <a:off x="7594111" y="65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135129</xdr:rowOff>
    </xdr:from>
    <xdr:to>
      <xdr:col>10</xdr:col>
      <xdr:colOff>155575</xdr:colOff>
      <xdr:row>38</xdr:row>
      <xdr:rowOff>65280</xdr:rowOff>
    </xdr:to>
    <xdr:sp macro="" textlink="">
      <xdr:nvSpPr>
        <xdr:cNvPr id="317" name="円/楕円 316"/>
        <xdr:cNvSpPr/>
      </xdr:nvSpPr>
      <xdr:spPr>
        <a:xfrm>
          <a:off x="6921500" y="64787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56407</xdr:rowOff>
    </xdr:from>
    <xdr:ext cx="534377" cy="259045"/>
    <xdr:sp macro="" textlink="">
      <xdr:nvSpPr>
        <xdr:cNvPr id="318" name="テキスト ボックス 317"/>
        <xdr:cNvSpPr txBox="1"/>
      </xdr:nvSpPr>
      <xdr:spPr>
        <a:xfrm>
          <a:off x="6705111" y="65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83921</xdr:rowOff>
    </xdr:from>
    <xdr:to>
      <xdr:col>15</xdr:col>
      <xdr:colOff>180975</xdr:colOff>
      <xdr:row>58</xdr:row>
      <xdr:rowOff>126984</xdr:rowOff>
    </xdr:to>
    <xdr:cxnSp macro="">
      <xdr:nvCxnSpPr>
        <xdr:cNvPr id="347" name="直線コネクタ 346"/>
        <xdr:cNvCxnSpPr/>
      </xdr:nvCxnSpPr>
      <xdr:spPr>
        <a:xfrm>
          <a:off x="9639300" y="10028021"/>
          <a:ext cx="838200" cy="4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56769</xdr:rowOff>
    </xdr:from>
    <xdr:to>
      <xdr:col>14</xdr:col>
      <xdr:colOff>28575</xdr:colOff>
      <xdr:row>58</xdr:row>
      <xdr:rowOff>83921</xdr:rowOff>
    </xdr:to>
    <xdr:cxnSp macro="">
      <xdr:nvCxnSpPr>
        <xdr:cNvPr id="350" name="直線コネクタ 349"/>
        <xdr:cNvCxnSpPr/>
      </xdr:nvCxnSpPr>
      <xdr:spPr>
        <a:xfrm>
          <a:off x="8750300" y="10000869"/>
          <a:ext cx="889000" cy="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56769</xdr:rowOff>
    </xdr:from>
    <xdr:to>
      <xdr:col>12</xdr:col>
      <xdr:colOff>511175</xdr:colOff>
      <xdr:row>58</xdr:row>
      <xdr:rowOff>117556</xdr:rowOff>
    </xdr:to>
    <xdr:cxnSp macro="">
      <xdr:nvCxnSpPr>
        <xdr:cNvPr id="353" name="直線コネクタ 352"/>
        <xdr:cNvCxnSpPr/>
      </xdr:nvCxnSpPr>
      <xdr:spPr>
        <a:xfrm flipV="1">
          <a:off x="7861300" y="10000869"/>
          <a:ext cx="889000" cy="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117556</xdr:rowOff>
    </xdr:from>
    <xdr:to>
      <xdr:col>11</xdr:col>
      <xdr:colOff>307975</xdr:colOff>
      <xdr:row>58</xdr:row>
      <xdr:rowOff>155075</xdr:rowOff>
    </xdr:to>
    <xdr:cxnSp macro="">
      <xdr:nvCxnSpPr>
        <xdr:cNvPr id="356" name="直線コネクタ 355"/>
        <xdr:cNvCxnSpPr/>
      </xdr:nvCxnSpPr>
      <xdr:spPr>
        <a:xfrm flipV="1">
          <a:off x="6972300" y="10061656"/>
          <a:ext cx="889000" cy="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76184</xdr:rowOff>
    </xdr:from>
    <xdr:to>
      <xdr:col>15</xdr:col>
      <xdr:colOff>231775</xdr:colOff>
      <xdr:row>59</xdr:row>
      <xdr:rowOff>6334</xdr:rowOff>
    </xdr:to>
    <xdr:sp macro="" textlink="">
      <xdr:nvSpPr>
        <xdr:cNvPr id="366" name="円/楕円 365"/>
        <xdr:cNvSpPr/>
      </xdr:nvSpPr>
      <xdr:spPr>
        <a:xfrm>
          <a:off x="10426700" y="100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33121</xdr:rowOff>
    </xdr:from>
    <xdr:to>
      <xdr:col>14</xdr:col>
      <xdr:colOff>79375</xdr:colOff>
      <xdr:row>58</xdr:row>
      <xdr:rowOff>134721</xdr:rowOff>
    </xdr:to>
    <xdr:sp macro="" textlink="">
      <xdr:nvSpPr>
        <xdr:cNvPr id="368" name="円/楕円 367"/>
        <xdr:cNvSpPr/>
      </xdr:nvSpPr>
      <xdr:spPr>
        <a:xfrm>
          <a:off x="9588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125848</xdr:rowOff>
    </xdr:from>
    <xdr:ext cx="534377" cy="259045"/>
    <xdr:sp macro="" textlink="">
      <xdr:nvSpPr>
        <xdr:cNvPr id="369" name="テキスト ボックス 368"/>
        <xdr:cNvSpPr txBox="1"/>
      </xdr:nvSpPr>
      <xdr:spPr>
        <a:xfrm>
          <a:off x="9372111" y="100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5969</xdr:rowOff>
    </xdr:from>
    <xdr:to>
      <xdr:col>12</xdr:col>
      <xdr:colOff>561975</xdr:colOff>
      <xdr:row>58</xdr:row>
      <xdr:rowOff>107569</xdr:rowOff>
    </xdr:to>
    <xdr:sp macro="" textlink="">
      <xdr:nvSpPr>
        <xdr:cNvPr id="370" name="円/楕円 369"/>
        <xdr:cNvSpPr/>
      </xdr:nvSpPr>
      <xdr:spPr>
        <a:xfrm>
          <a:off x="8699500" y="99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98696</xdr:rowOff>
    </xdr:from>
    <xdr:ext cx="534377" cy="259045"/>
    <xdr:sp macro="" textlink="">
      <xdr:nvSpPr>
        <xdr:cNvPr id="371" name="テキスト ボックス 370"/>
        <xdr:cNvSpPr txBox="1"/>
      </xdr:nvSpPr>
      <xdr:spPr>
        <a:xfrm>
          <a:off x="8483111" y="100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66756</xdr:rowOff>
    </xdr:from>
    <xdr:to>
      <xdr:col>11</xdr:col>
      <xdr:colOff>358775</xdr:colOff>
      <xdr:row>58</xdr:row>
      <xdr:rowOff>168356</xdr:rowOff>
    </xdr:to>
    <xdr:sp macro="" textlink="">
      <xdr:nvSpPr>
        <xdr:cNvPr id="372" name="円/楕円 371"/>
        <xdr:cNvSpPr/>
      </xdr:nvSpPr>
      <xdr:spPr>
        <a:xfrm>
          <a:off x="7810500" y="100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159483</xdr:rowOff>
    </xdr:from>
    <xdr:ext cx="534377" cy="259045"/>
    <xdr:sp macro="" textlink="">
      <xdr:nvSpPr>
        <xdr:cNvPr id="373" name="テキスト ボックス 372"/>
        <xdr:cNvSpPr txBox="1"/>
      </xdr:nvSpPr>
      <xdr:spPr>
        <a:xfrm>
          <a:off x="7594111" y="101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104275</xdr:rowOff>
    </xdr:from>
    <xdr:to>
      <xdr:col>10</xdr:col>
      <xdr:colOff>155575</xdr:colOff>
      <xdr:row>59</xdr:row>
      <xdr:rowOff>34425</xdr:rowOff>
    </xdr:to>
    <xdr:sp macro="" textlink="">
      <xdr:nvSpPr>
        <xdr:cNvPr id="374" name="円/楕円 373"/>
        <xdr:cNvSpPr/>
      </xdr:nvSpPr>
      <xdr:spPr>
        <a:xfrm>
          <a:off x="6921500" y="10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25552</xdr:rowOff>
    </xdr:from>
    <xdr:ext cx="534377" cy="259045"/>
    <xdr:sp macro="" textlink="">
      <xdr:nvSpPr>
        <xdr:cNvPr id="375" name="テキスト ボックス 374"/>
        <xdr:cNvSpPr txBox="1"/>
      </xdr:nvSpPr>
      <xdr:spPr>
        <a:xfrm>
          <a:off x="6705111" y="101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75121</xdr:rowOff>
    </xdr:from>
    <xdr:to>
      <xdr:col>15</xdr:col>
      <xdr:colOff>180975</xdr:colOff>
      <xdr:row>77</xdr:row>
      <xdr:rowOff>89745</xdr:rowOff>
    </xdr:to>
    <xdr:cxnSp macro="">
      <xdr:nvCxnSpPr>
        <xdr:cNvPr id="400" name="直線コネクタ 399"/>
        <xdr:cNvCxnSpPr/>
      </xdr:nvCxnSpPr>
      <xdr:spPr>
        <a:xfrm>
          <a:off x="9639300" y="13276771"/>
          <a:ext cx="8382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42745</xdr:rowOff>
    </xdr:from>
    <xdr:to>
      <xdr:col>14</xdr:col>
      <xdr:colOff>28575</xdr:colOff>
      <xdr:row>77</xdr:row>
      <xdr:rowOff>75121</xdr:rowOff>
    </xdr:to>
    <xdr:cxnSp macro="">
      <xdr:nvCxnSpPr>
        <xdr:cNvPr id="403" name="直線コネクタ 402"/>
        <xdr:cNvCxnSpPr/>
      </xdr:nvCxnSpPr>
      <xdr:spPr>
        <a:xfrm>
          <a:off x="8750300" y="13072945"/>
          <a:ext cx="889000" cy="20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38945</xdr:rowOff>
    </xdr:from>
    <xdr:to>
      <xdr:col>15</xdr:col>
      <xdr:colOff>231775</xdr:colOff>
      <xdr:row>77</xdr:row>
      <xdr:rowOff>140545</xdr:rowOff>
    </xdr:to>
    <xdr:sp macro="" textlink="">
      <xdr:nvSpPr>
        <xdr:cNvPr id="413" name="円/楕円 412"/>
        <xdr:cNvSpPr/>
      </xdr:nvSpPr>
      <xdr:spPr>
        <a:xfrm>
          <a:off x="10426700" y="132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165688</xdr:rowOff>
    </xdr:from>
    <xdr:ext cx="534377" cy="259045"/>
    <xdr:sp macro="" textlink="">
      <xdr:nvSpPr>
        <xdr:cNvPr id="414" name="普通建設事業費 （ うち新規整備　）該当値テキスト"/>
        <xdr:cNvSpPr txBox="1"/>
      </xdr:nvSpPr>
      <xdr:spPr>
        <a:xfrm>
          <a:off x="10528300" y="131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24321</xdr:rowOff>
    </xdr:from>
    <xdr:to>
      <xdr:col>14</xdr:col>
      <xdr:colOff>79375</xdr:colOff>
      <xdr:row>77</xdr:row>
      <xdr:rowOff>125921</xdr:rowOff>
    </xdr:to>
    <xdr:sp macro="" textlink="">
      <xdr:nvSpPr>
        <xdr:cNvPr id="415" name="円/楕円 414"/>
        <xdr:cNvSpPr/>
      </xdr:nvSpPr>
      <xdr:spPr>
        <a:xfrm>
          <a:off x="9588500" y="132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117048</xdr:rowOff>
    </xdr:from>
    <xdr:ext cx="534377" cy="259045"/>
    <xdr:sp macro="" textlink="">
      <xdr:nvSpPr>
        <xdr:cNvPr id="416" name="テキスト ボックス 415"/>
        <xdr:cNvSpPr txBox="1"/>
      </xdr:nvSpPr>
      <xdr:spPr>
        <a:xfrm>
          <a:off x="9372111"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163395</xdr:rowOff>
    </xdr:from>
    <xdr:to>
      <xdr:col>12</xdr:col>
      <xdr:colOff>561975</xdr:colOff>
      <xdr:row>76</xdr:row>
      <xdr:rowOff>93545</xdr:rowOff>
    </xdr:to>
    <xdr:sp macro="" textlink="">
      <xdr:nvSpPr>
        <xdr:cNvPr id="417" name="円/楕円 416"/>
        <xdr:cNvSpPr/>
      </xdr:nvSpPr>
      <xdr:spPr>
        <a:xfrm>
          <a:off x="8699500" y="130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110072</xdr:rowOff>
    </xdr:from>
    <xdr:ext cx="534377" cy="259045"/>
    <xdr:sp macro="" textlink="">
      <xdr:nvSpPr>
        <xdr:cNvPr id="418" name="テキスト ボックス 417"/>
        <xdr:cNvSpPr txBox="1"/>
      </xdr:nvSpPr>
      <xdr:spPr>
        <a:xfrm>
          <a:off x="8483111" y="127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84480</xdr:rowOff>
    </xdr:from>
    <xdr:to>
      <xdr:col>15</xdr:col>
      <xdr:colOff>180975</xdr:colOff>
      <xdr:row>98</xdr:row>
      <xdr:rowOff>89018</xdr:rowOff>
    </xdr:to>
    <xdr:cxnSp macro="">
      <xdr:nvCxnSpPr>
        <xdr:cNvPr id="445" name="直線コネクタ 444"/>
        <xdr:cNvCxnSpPr/>
      </xdr:nvCxnSpPr>
      <xdr:spPr>
        <a:xfrm>
          <a:off x="9639300" y="16886580"/>
          <a:ext cx="8382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84480</xdr:rowOff>
    </xdr:from>
    <xdr:to>
      <xdr:col>14</xdr:col>
      <xdr:colOff>28575</xdr:colOff>
      <xdr:row>98</xdr:row>
      <xdr:rowOff>94103</xdr:rowOff>
    </xdr:to>
    <xdr:cxnSp macro="">
      <xdr:nvCxnSpPr>
        <xdr:cNvPr id="448" name="直線コネクタ 447"/>
        <xdr:cNvCxnSpPr/>
      </xdr:nvCxnSpPr>
      <xdr:spPr>
        <a:xfrm flipV="1">
          <a:off x="8750300" y="16886580"/>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38218</xdr:rowOff>
    </xdr:from>
    <xdr:to>
      <xdr:col>15</xdr:col>
      <xdr:colOff>231775</xdr:colOff>
      <xdr:row>98</xdr:row>
      <xdr:rowOff>139818</xdr:rowOff>
    </xdr:to>
    <xdr:sp macro="" textlink="">
      <xdr:nvSpPr>
        <xdr:cNvPr id="458" name="円/楕円 457"/>
        <xdr:cNvSpPr/>
      </xdr:nvSpPr>
      <xdr:spPr>
        <a:xfrm>
          <a:off x="10426700" y="168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135522</xdr:rowOff>
    </xdr:from>
    <xdr:ext cx="534377" cy="259045"/>
    <xdr:sp macro="" textlink="">
      <xdr:nvSpPr>
        <xdr:cNvPr id="459" name="普通建設事業費 （ うち更新整備　）該当値テキスト"/>
        <xdr:cNvSpPr txBox="1"/>
      </xdr:nvSpPr>
      <xdr:spPr>
        <a:xfrm>
          <a:off x="10528300" y="167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33680</xdr:rowOff>
    </xdr:from>
    <xdr:to>
      <xdr:col>14</xdr:col>
      <xdr:colOff>79375</xdr:colOff>
      <xdr:row>98</xdr:row>
      <xdr:rowOff>135280</xdr:rowOff>
    </xdr:to>
    <xdr:sp macro="" textlink="">
      <xdr:nvSpPr>
        <xdr:cNvPr id="460" name="円/楕円 459"/>
        <xdr:cNvSpPr/>
      </xdr:nvSpPr>
      <xdr:spPr>
        <a:xfrm>
          <a:off x="9588500" y="168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126407</xdr:rowOff>
    </xdr:from>
    <xdr:ext cx="534377" cy="259045"/>
    <xdr:sp macro="" textlink="">
      <xdr:nvSpPr>
        <xdr:cNvPr id="461" name="テキスト ボックス 460"/>
        <xdr:cNvSpPr txBox="1"/>
      </xdr:nvSpPr>
      <xdr:spPr>
        <a:xfrm>
          <a:off x="9372111" y="169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43303</xdr:rowOff>
    </xdr:from>
    <xdr:to>
      <xdr:col>12</xdr:col>
      <xdr:colOff>561975</xdr:colOff>
      <xdr:row>98</xdr:row>
      <xdr:rowOff>144903</xdr:rowOff>
    </xdr:to>
    <xdr:sp macro="" textlink="">
      <xdr:nvSpPr>
        <xdr:cNvPr id="462" name="円/楕円 461"/>
        <xdr:cNvSpPr/>
      </xdr:nvSpPr>
      <xdr:spPr>
        <a:xfrm>
          <a:off x="8699500" y="168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136030</xdr:rowOff>
    </xdr:from>
    <xdr:ext cx="534377" cy="259045"/>
    <xdr:sp macro="" textlink="">
      <xdr:nvSpPr>
        <xdr:cNvPr id="463" name="テキスト ボックス 462"/>
        <xdr:cNvSpPr txBox="1"/>
      </xdr:nvSpPr>
      <xdr:spPr>
        <a:xfrm>
          <a:off x="8483111" y="1693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17276</xdr:rowOff>
    </xdr:from>
    <xdr:to>
      <xdr:col>23</xdr:col>
      <xdr:colOff>517525</xdr:colOff>
      <xdr:row>78</xdr:row>
      <xdr:rowOff>34514</xdr:rowOff>
    </xdr:to>
    <xdr:cxnSp macro="">
      <xdr:nvCxnSpPr>
        <xdr:cNvPr id="598" name="直線コネクタ 597"/>
        <xdr:cNvCxnSpPr/>
      </xdr:nvCxnSpPr>
      <xdr:spPr>
        <a:xfrm flipV="1">
          <a:off x="15481300" y="13390376"/>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34514</xdr:rowOff>
    </xdr:from>
    <xdr:to>
      <xdr:col>22</xdr:col>
      <xdr:colOff>365125</xdr:colOff>
      <xdr:row>78</xdr:row>
      <xdr:rowOff>44290</xdr:rowOff>
    </xdr:to>
    <xdr:cxnSp macro="">
      <xdr:nvCxnSpPr>
        <xdr:cNvPr id="601" name="直線コネクタ 600"/>
        <xdr:cNvCxnSpPr/>
      </xdr:nvCxnSpPr>
      <xdr:spPr>
        <a:xfrm flipV="1">
          <a:off x="14592300" y="13407614"/>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44290</xdr:rowOff>
    </xdr:from>
    <xdr:to>
      <xdr:col>21</xdr:col>
      <xdr:colOff>161925</xdr:colOff>
      <xdr:row>78</xdr:row>
      <xdr:rowOff>58372</xdr:rowOff>
    </xdr:to>
    <xdr:cxnSp macro="">
      <xdr:nvCxnSpPr>
        <xdr:cNvPr id="604" name="直線コネクタ 603"/>
        <xdr:cNvCxnSpPr/>
      </xdr:nvCxnSpPr>
      <xdr:spPr>
        <a:xfrm flipV="1">
          <a:off x="13703300" y="1341739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58372</xdr:rowOff>
    </xdr:from>
    <xdr:to>
      <xdr:col>19</xdr:col>
      <xdr:colOff>644525</xdr:colOff>
      <xdr:row>78</xdr:row>
      <xdr:rowOff>68140</xdr:rowOff>
    </xdr:to>
    <xdr:cxnSp macro="">
      <xdr:nvCxnSpPr>
        <xdr:cNvPr id="607" name="直線コネクタ 606"/>
        <xdr:cNvCxnSpPr/>
      </xdr:nvCxnSpPr>
      <xdr:spPr>
        <a:xfrm flipV="1">
          <a:off x="12814300" y="13431472"/>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137926</xdr:rowOff>
    </xdr:from>
    <xdr:to>
      <xdr:col>23</xdr:col>
      <xdr:colOff>568325</xdr:colOff>
      <xdr:row>78</xdr:row>
      <xdr:rowOff>68076</xdr:rowOff>
    </xdr:to>
    <xdr:sp macro="" textlink="">
      <xdr:nvSpPr>
        <xdr:cNvPr id="617" name="円/楕円 616"/>
        <xdr:cNvSpPr/>
      </xdr:nvSpPr>
      <xdr:spPr>
        <a:xfrm>
          <a:off x="16268700" y="133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116353</xdr:rowOff>
    </xdr:from>
    <xdr:ext cx="534377" cy="259045"/>
    <xdr:sp macro="" textlink="">
      <xdr:nvSpPr>
        <xdr:cNvPr id="618" name="公債費該当値テキスト"/>
        <xdr:cNvSpPr txBox="1"/>
      </xdr:nvSpPr>
      <xdr:spPr>
        <a:xfrm>
          <a:off x="16370300" y="133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155164</xdr:rowOff>
    </xdr:from>
    <xdr:to>
      <xdr:col>22</xdr:col>
      <xdr:colOff>415925</xdr:colOff>
      <xdr:row>78</xdr:row>
      <xdr:rowOff>85314</xdr:rowOff>
    </xdr:to>
    <xdr:sp macro="" textlink="">
      <xdr:nvSpPr>
        <xdr:cNvPr id="619" name="円/楕円 618"/>
        <xdr:cNvSpPr/>
      </xdr:nvSpPr>
      <xdr:spPr>
        <a:xfrm>
          <a:off x="15430500" y="133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76441</xdr:rowOff>
    </xdr:from>
    <xdr:ext cx="534377" cy="259045"/>
    <xdr:sp macro="" textlink="">
      <xdr:nvSpPr>
        <xdr:cNvPr id="620" name="テキスト ボックス 619"/>
        <xdr:cNvSpPr txBox="1"/>
      </xdr:nvSpPr>
      <xdr:spPr>
        <a:xfrm>
          <a:off x="15214111" y="134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164940</xdr:rowOff>
    </xdr:from>
    <xdr:to>
      <xdr:col>21</xdr:col>
      <xdr:colOff>212725</xdr:colOff>
      <xdr:row>78</xdr:row>
      <xdr:rowOff>95090</xdr:rowOff>
    </xdr:to>
    <xdr:sp macro="" textlink="">
      <xdr:nvSpPr>
        <xdr:cNvPr id="621" name="円/楕円 620"/>
        <xdr:cNvSpPr/>
      </xdr:nvSpPr>
      <xdr:spPr>
        <a:xfrm>
          <a:off x="14541500" y="133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86217</xdr:rowOff>
    </xdr:from>
    <xdr:ext cx="534377" cy="259045"/>
    <xdr:sp macro="" textlink="">
      <xdr:nvSpPr>
        <xdr:cNvPr id="622" name="テキスト ボックス 621"/>
        <xdr:cNvSpPr txBox="1"/>
      </xdr:nvSpPr>
      <xdr:spPr>
        <a:xfrm>
          <a:off x="14325111" y="134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7572</xdr:rowOff>
    </xdr:from>
    <xdr:to>
      <xdr:col>20</xdr:col>
      <xdr:colOff>9525</xdr:colOff>
      <xdr:row>78</xdr:row>
      <xdr:rowOff>109172</xdr:rowOff>
    </xdr:to>
    <xdr:sp macro="" textlink="">
      <xdr:nvSpPr>
        <xdr:cNvPr id="623" name="円/楕円 622"/>
        <xdr:cNvSpPr/>
      </xdr:nvSpPr>
      <xdr:spPr>
        <a:xfrm>
          <a:off x="13652500" y="133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100299</xdr:rowOff>
    </xdr:from>
    <xdr:ext cx="534377" cy="259045"/>
    <xdr:sp macro="" textlink="">
      <xdr:nvSpPr>
        <xdr:cNvPr id="624" name="テキスト ボックス 623"/>
        <xdr:cNvSpPr txBox="1"/>
      </xdr:nvSpPr>
      <xdr:spPr>
        <a:xfrm>
          <a:off x="13436111" y="134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17340</xdr:rowOff>
    </xdr:from>
    <xdr:to>
      <xdr:col>18</xdr:col>
      <xdr:colOff>492125</xdr:colOff>
      <xdr:row>78</xdr:row>
      <xdr:rowOff>118940</xdr:rowOff>
    </xdr:to>
    <xdr:sp macro="" textlink="">
      <xdr:nvSpPr>
        <xdr:cNvPr id="625" name="円/楕円 624"/>
        <xdr:cNvSpPr/>
      </xdr:nvSpPr>
      <xdr:spPr>
        <a:xfrm>
          <a:off x="12763500" y="133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110067</xdr:rowOff>
    </xdr:from>
    <xdr:ext cx="534377" cy="259045"/>
    <xdr:sp macro="" textlink="">
      <xdr:nvSpPr>
        <xdr:cNvPr id="626" name="テキスト ボックス 625"/>
        <xdr:cNvSpPr txBox="1"/>
      </xdr:nvSpPr>
      <xdr:spPr>
        <a:xfrm>
          <a:off x="12547111" y="1348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18562</xdr:rowOff>
    </xdr:from>
    <xdr:to>
      <xdr:col>23</xdr:col>
      <xdr:colOff>517525</xdr:colOff>
      <xdr:row>97</xdr:row>
      <xdr:rowOff>90799</xdr:rowOff>
    </xdr:to>
    <xdr:cxnSp macro="">
      <xdr:nvCxnSpPr>
        <xdr:cNvPr id="655" name="直線コネクタ 654"/>
        <xdr:cNvCxnSpPr/>
      </xdr:nvCxnSpPr>
      <xdr:spPr>
        <a:xfrm flipV="1">
          <a:off x="15481300" y="16134862"/>
          <a:ext cx="838200" cy="58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150940</xdr:rowOff>
    </xdr:from>
    <xdr:to>
      <xdr:col>22</xdr:col>
      <xdr:colOff>365125</xdr:colOff>
      <xdr:row>97</xdr:row>
      <xdr:rowOff>90799</xdr:rowOff>
    </xdr:to>
    <xdr:cxnSp macro="">
      <xdr:nvCxnSpPr>
        <xdr:cNvPr id="658" name="直線コネクタ 657"/>
        <xdr:cNvCxnSpPr/>
      </xdr:nvCxnSpPr>
      <xdr:spPr>
        <a:xfrm>
          <a:off x="14592300" y="16610140"/>
          <a:ext cx="889000" cy="1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50088</xdr:rowOff>
    </xdr:from>
    <xdr:to>
      <xdr:col>21</xdr:col>
      <xdr:colOff>161925</xdr:colOff>
      <xdr:row>96</xdr:row>
      <xdr:rowOff>150940</xdr:rowOff>
    </xdr:to>
    <xdr:cxnSp macro="">
      <xdr:nvCxnSpPr>
        <xdr:cNvPr id="661" name="直線コネクタ 660"/>
        <xdr:cNvCxnSpPr/>
      </xdr:nvCxnSpPr>
      <xdr:spPr>
        <a:xfrm>
          <a:off x="13703300" y="16509288"/>
          <a:ext cx="889000" cy="10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50088</xdr:rowOff>
    </xdr:from>
    <xdr:to>
      <xdr:col>19</xdr:col>
      <xdr:colOff>644525</xdr:colOff>
      <xdr:row>96</xdr:row>
      <xdr:rowOff>85503</xdr:rowOff>
    </xdr:to>
    <xdr:cxnSp macro="">
      <xdr:nvCxnSpPr>
        <xdr:cNvPr id="664" name="直線コネクタ 663"/>
        <xdr:cNvCxnSpPr/>
      </xdr:nvCxnSpPr>
      <xdr:spPr>
        <a:xfrm flipV="1">
          <a:off x="12814300" y="16509288"/>
          <a:ext cx="889000" cy="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139212</xdr:rowOff>
    </xdr:from>
    <xdr:to>
      <xdr:col>23</xdr:col>
      <xdr:colOff>568325</xdr:colOff>
      <xdr:row>94</xdr:row>
      <xdr:rowOff>69362</xdr:rowOff>
    </xdr:to>
    <xdr:sp macro="" textlink="">
      <xdr:nvSpPr>
        <xdr:cNvPr id="674" name="円/楕円 673"/>
        <xdr:cNvSpPr/>
      </xdr:nvSpPr>
      <xdr:spPr>
        <a:xfrm>
          <a:off x="16268700" y="160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162089</xdr:rowOff>
    </xdr:from>
    <xdr:ext cx="534377" cy="259045"/>
    <xdr:sp macro="" textlink="">
      <xdr:nvSpPr>
        <xdr:cNvPr id="675" name="積立金該当値テキスト"/>
        <xdr:cNvSpPr txBox="1"/>
      </xdr:nvSpPr>
      <xdr:spPr>
        <a:xfrm>
          <a:off x="16370300" y="1593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39999</xdr:rowOff>
    </xdr:from>
    <xdr:to>
      <xdr:col>22</xdr:col>
      <xdr:colOff>415925</xdr:colOff>
      <xdr:row>97</xdr:row>
      <xdr:rowOff>141599</xdr:rowOff>
    </xdr:to>
    <xdr:sp macro="" textlink="">
      <xdr:nvSpPr>
        <xdr:cNvPr id="676" name="円/楕円 675"/>
        <xdr:cNvSpPr/>
      </xdr:nvSpPr>
      <xdr:spPr>
        <a:xfrm>
          <a:off x="15430500" y="166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132726</xdr:rowOff>
    </xdr:from>
    <xdr:ext cx="534377" cy="259045"/>
    <xdr:sp macro="" textlink="">
      <xdr:nvSpPr>
        <xdr:cNvPr id="677" name="テキスト ボックス 676"/>
        <xdr:cNvSpPr txBox="1"/>
      </xdr:nvSpPr>
      <xdr:spPr>
        <a:xfrm>
          <a:off x="15214111" y="167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100140</xdr:rowOff>
    </xdr:from>
    <xdr:to>
      <xdr:col>21</xdr:col>
      <xdr:colOff>212725</xdr:colOff>
      <xdr:row>97</xdr:row>
      <xdr:rowOff>30290</xdr:rowOff>
    </xdr:to>
    <xdr:sp macro="" textlink="">
      <xdr:nvSpPr>
        <xdr:cNvPr id="678" name="円/楕円 677"/>
        <xdr:cNvSpPr/>
      </xdr:nvSpPr>
      <xdr:spPr>
        <a:xfrm>
          <a:off x="14541500" y="165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21417</xdr:rowOff>
    </xdr:from>
    <xdr:ext cx="534377" cy="259045"/>
    <xdr:sp macro="" textlink="">
      <xdr:nvSpPr>
        <xdr:cNvPr id="679" name="テキスト ボックス 678"/>
        <xdr:cNvSpPr txBox="1"/>
      </xdr:nvSpPr>
      <xdr:spPr>
        <a:xfrm>
          <a:off x="14325111" y="166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170738</xdr:rowOff>
    </xdr:from>
    <xdr:to>
      <xdr:col>20</xdr:col>
      <xdr:colOff>9525</xdr:colOff>
      <xdr:row>96</xdr:row>
      <xdr:rowOff>100888</xdr:rowOff>
    </xdr:to>
    <xdr:sp macro="" textlink="">
      <xdr:nvSpPr>
        <xdr:cNvPr id="680" name="円/楕円 679"/>
        <xdr:cNvSpPr/>
      </xdr:nvSpPr>
      <xdr:spPr>
        <a:xfrm>
          <a:off x="13652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92015</xdr:rowOff>
    </xdr:from>
    <xdr:ext cx="534377" cy="259045"/>
    <xdr:sp macro="" textlink="">
      <xdr:nvSpPr>
        <xdr:cNvPr id="681" name="テキスト ボックス 680"/>
        <xdr:cNvSpPr txBox="1"/>
      </xdr:nvSpPr>
      <xdr:spPr>
        <a:xfrm>
          <a:off x="13436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34703</xdr:rowOff>
    </xdr:from>
    <xdr:to>
      <xdr:col>18</xdr:col>
      <xdr:colOff>492125</xdr:colOff>
      <xdr:row>96</xdr:row>
      <xdr:rowOff>136303</xdr:rowOff>
    </xdr:to>
    <xdr:sp macro="" textlink="">
      <xdr:nvSpPr>
        <xdr:cNvPr id="682" name="円/楕円 681"/>
        <xdr:cNvSpPr/>
      </xdr:nvSpPr>
      <xdr:spPr>
        <a:xfrm>
          <a:off x="12763500" y="164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127430</xdr:rowOff>
    </xdr:from>
    <xdr:ext cx="534377" cy="259045"/>
    <xdr:sp macro="" textlink="">
      <xdr:nvSpPr>
        <xdr:cNvPr id="683" name="テキスト ボックス 682"/>
        <xdr:cNvSpPr txBox="1"/>
      </xdr:nvSpPr>
      <xdr:spPr>
        <a:xfrm>
          <a:off x="12547111" y="1658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97082</xdr:rowOff>
    </xdr:from>
    <xdr:to>
      <xdr:col>32</xdr:col>
      <xdr:colOff>187325</xdr:colOff>
      <xdr:row>59</xdr:row>
      <xdr:rowOff>97115</xdr:rowOff>
    </xdr:to>
    <xdr:cxnSp macro="">
      <xdr:nvCxnSpPr>
        <xdr:cNvPr id="771" name="直線コネクタ 770"/>
        <xdr:cNvCxnSpPr/>
      </xdr:nvCxnSpPr>
      <xdr:spPr>
        <a:xfrm flipV="1">
          <a:off x="21323300" y="10212632"/>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97115</xdr:rowOff>
    </xdr:from>
    <xdr:to>
      <xdr:col>31</xdr:col>
      <xdr:colOff>34925</xdr:colOff>
      <xdr:row>59</xdr:row>
      <xdr:rowOff>97115</xdr:rowOff>
    </xdr:to>
    <xdr:cxnSp macro="">
      <xdr:nvCxnSpPr>
        <xdr:cNvPr id="774" name="直線コネクタ 773"/>
        <xdr:cNvCxnSpPr/>
      </xdr:nvCxnSpPr>
      <xdr:spPr>
        <a:xfrm>
          <a:off x="20434300" y="10212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97115</xdr:rowOff>
    </xdr:from>
    <xdr:to>
      <xdr:col>29</xdr:col>
      <xdr:colOff>517525</xdr:colOff>
      <xdr:row>59</xdr:row>
      <xdr:rowOff>97115</xdr:rowOff>
    </xdr:to>
    <xdr:cxnSp macro="">
      <xdr:nvCxnSpPr>
        <xdr:cNvPr id="777" name="直線コネクタ 776"/>
        <xdr:cNvCxnSpPr/>
      </xdr:nvCxnSpPr>
      <xdr:spPr>
        <a:xfrm>
          <a:off x="19545300" y="10212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97082</xdr:rowOff>
    </xdr:from>
    <xdr:to>
      <xdr:col>28</xdr:col>
      <xdr:colOff>314325</xdr:colOff>
      <xdr:row>59</xdr:row>
      <xdr:rowOff>97115</xdr:rowOff>
    </xdr:to>
    <xdr:cxnSp macro="">
      <xdr:nvCxnSpPr>
        <xdr:cNvPr id="780" name="直線コネクタ 779"/>
        <xdr:cNvCxnSpPr/>
      </xdr:nvCxnSpPr>
      <xdr:spPr>
        <a:xfrm>
          <a:off x="18656300" y="10212632"/>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46282</xdr:rowOff>
    </xdr:from>
    <xdr:to>
      <xdr:col>32</xdr:col>
      <xdr:colOff>238125</xdr:colOff>
      <xdr:row>59</xdr:row>
      <xdr:rowOff>147882</xdr:rowOff>
    </xdr:to>
    <xdr:sp macro="" textlink="">
      <xdr:nvSpPr>
        <xdr:cNvPr id="790" name="円/楕円 789"/>
        <xdr:cNvSpPr/>
      </xdr:nvSpPr>
      <xdr:spPr>
        <a:xfrm>
          <a:off x="221107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132659</xdr:rowOff>
    </xdr:from>
    <xdr:ext cx="313932" cy="259045"/>
    <xdr:sp macro="" textlink="">
      <xdr:nvSpPr>
        <xdr:cNvPr id="791" name="貸付金該当値テキスト"/>
        <xdr:cNvSpPr txBox="1"/>
      </xdr:nvSpPr>
      <xdr:spPr>
        <a:xfrm>
          <a:off x="22212300" y="10076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46315</xdr:rowOff>
    </xdr:from>
    <xdr:to>
      <xdr:col>31</xdr:col>
      <xdr:colOff>85725</xdr:colOff>
      <xdr:row>59</xdr:row>
      <xdr:rowOff>147915</xdr:rowOff>
    </xdr:to>
    <xdr:sp macro="" textlink="">
      <xdr:nvSpPr>
        <xdr:cNvPr id="792" name="円/楕円 791"/>
        <xdr:cNvSpPr/>
      </xdr:nvSpPr>
      <xdr:spPr>
        <a:xfrm>
          <a:off x="21272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139042</xdr:rowOff>
    </xdr:from>
    <xdr:ext cx="313932" cy="259045"/>
    <xdr:sp macro="" textlink="">
      <xdr:nvSpPr>
        <xdr:cNvPr id="793" name="テキスト ボックス 792"/>
        <xdr:cNvSpPr txBox="1"/>
      </xdr:nvSpPr>
      <xdr:spPr>
        <a:xfrm>
          <a:off x="21166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46315</xdr:rowOff>
    </xdr:from>
    <xdr:to>
      <xdr:col>29</xdr:col>
      <xdr:colOff>568325</xdr:colOff>
      <xdr:row>59</xdr:row>
      <xdr:rowOff>147915</xdr:rowOff>
    </xdr:to>
    <xdr:sp macro="" textlink="">
      <xdr:nvSpPr>
        <xdr:cNvPr id="794" name="円/楕円 793"/>
        <xdr:cNvSpPr/>
      </xdr:nvSpPr>
      <xdr:spPr>
        <a:xfrm>
          <a:off x="20383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139042</xdr:rowOff>
    </xdr:from>
    <xdr:ext cx="313932" cy="259045"/>
    <xdr:sp macro="" textlink="">
      <xdr:nvSpPr>
        <xdr:cNvPr id="795" name="テキスト ボックス 794"/>
        <xdr:cNvSpPr txBox="1"/>
      </xdr:nvSpPr>
      <xdr:spPr>
        <a:xfrm>
          <a:off x="20277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46315</xdr:rowOff>
    </xdr:from>
    <xdr:to>
      <xdr:col>28</xdr:col>
      <xdr:colOff>365125</xdr:colOff>
      <xdr:row>59</xdr:row>
      <xdr:rowOff>147915</xdr:rowOff>
    </xdr:to>
    <xdr:sp macro="" textlink="">
      <xdr:nvSpPr>
        <xdr:cNvPr id="796" name="円/楕円 795"/>
        <xdr:cNvSpPr/>
      </xdr:nvSpPr>
      <xdr:spPr>
        <a:xfrm>
          <a:off x="19494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139042</xdr:rowOff>
    </xdr:from>
    <xdr:ext cx="313932" cy="259045"/>
    <xdr:sp macro="" textlink="">
      <xdr:nvSpPr>
        <xdr:cNvPr id="797" name="テキスト ボックス 796"/>
        <xdr:cNvSpPr txBox="1"/>
      </xdr:nvSpPr>
      <xdr:spPr>
        <a:xfrm>
          <a:off x="19388333" y="10254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46282</xdr:rowOff>
    </xdr:from>
    <xdr:to>
      <xdr:col>27</xdr:col>
      <xdr:colOff>161925</xdr:colOff>
      <xdr:row>59</xdr:row>
      <xdr:rowOff>147882</xdr:rowOff>
    </xdr:to>
    <xdr:sp macro="" textlink="">
      <xdr:nvSpPr>
        <xdr:cNvPr id="798" name="円/楕円 797"/>
        <xdr:cNvSpPr/>
      </xdr:nvSpPr>
      <xdr:spPr>
        <a:xfrm>
          <a:off x="18605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139009</xdr:rowOff>
    </xdr:from>
    <xdr:ext cx="313932" cy="259045"/>
    <xdr:sp macro="" textlink="">
      <xdr:nvSpPr>
        <xdr:cNvPr id="799" name="テキスト ボックス 798"/>
        <xdr:cNvSpPr txBox="1"/>
      </xdr:nvSpPr>
      <xdr:spPr>
        <a:xfrm>
          <a:off x="18499333" y="10254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110461</xdr:rowOff>
    </xdr:from>
    <xdr:to>
      <xdr:col>32</xdr:col>
      <xdr:colOff>187325</xdr:colOff>
      <xdr:row>76</xdr:row>
      <xdr:rowOff>139342</xdr:rowOff>
    </xdr:to>
    <xdr:cxnSp macro="">
      <xdr:nvCxnSpPr>
        <xdr:cNvPr id="828" name="直線コネクタ 827"/>
        <xdr:cNvCxnSpPr/>
      </xdr:nvCxnSpPr>
      <xdr:spPr>
        <a:xfrm>
          <a:off x="21323300" y="13140661"/>
          <a:ext cx="838200" cy="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110461</xdr:rowOff>
    </xdr:from>
    <xdr:to>
      <xdr:col>31</xdr:col>
      <xdr:colOff>34925</xdr:colOff>
      <xdr:row>77</xdr:row>
      <xdr:rowOff>24409</xdr:rowOff>
    </xdr:to>
    <xdr:cxnSp macro="">
      <xdr:nvCxnSpPr>
        <xdr:cNvPr id="831" name="直線コネクタ 830"/>
        <xdr:cNvCxnSpPr/>
      </xdr:nvCxnSpPr>
      <xdr:spPr>
        <a:xfrm flipV="1">
          <a:off x="20434300" y="13140661"/>
          <a:ext cx="8890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24409</xdr:rowOff>
    </xdr:from>
    <xdr:to>
      <xdr:col>29</xdr:col>
      <xdr:colOff>517525</xdr:colOff>
      <xdr:row>77</xdr:row>
      <xdr:rowOff>69572</xdr:rowOff>
    </xdr:to>
    <xdr:cxnSp macro="">
      <xdr:nvCxnSpPr>
        <xdr:cNvPr id="834" name="直線コネクタ 833"/>
        <xdr:cNvCxnSpPr/>
      </xdr:nvCxnSpPr>
      <xdr:spPr>
        <a:xfrm flipV="1">
          <a:off x="19545300" y="13226059"/>
          <a:ext cx="889000" cy="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69572</xdr:rowOff>
    </xdr:from>
    <xdr:to>
      <xdr:col>28</xdr:col>
      <xdr:colOff>314325</xdr:colOff>
      <xdr:row>77</xdr:row>
      <xdr:rowOff>77139</xdr:rowOff>
    </xdr:to>
    <xdr:cxnSp macro="">
      <xdr:nvCxnSpPr>
        <xdr:cNvPr id="837" name="直線コネクタ 836"/>
        <xdr:cNvCxnSpPr/>
      </xdr:nvCxnSpPr>
      <xdr:spPr>
        <a:xfrm flipV="1">
          <a:off x="18656300" y="13271222"/>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88542</xdr:rowOff>
    </xdr:from>
    <xdr:to>
      <xdr:col>32</xdr:col>
      <xdr:colOff>238125</xdr:colOff>
      <xdr:row>77</xdr:row>
      <xdr:rowOff>18692</xdr:rowOff>
    </xdr:to>
    <xdr:sp macro="" textlink="">
      <xdr:nvSpPr>
        <xdr:cNvPr id="847" name="円/楕円 846"/>
        <xdr:cNvSpPr/>
      </xdr:nvSpPr>
      <xdr:spPr>
        <a:xfrm>
          <a:off x="22110700" y="131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66969</xdr:rowOff>
    </xdr:from>
    <xdr:ext cx="534377" cy="259045"/>
    <xdr:sp macro="" textlink="">
      <xdr:nvSpPr>
        <xdr:cNvPr id="848" name="繰出金該当値テキスト"/>
        <xdr:cNvSpPr txBox="1"/>
      </xdr:nvSpPr>
      <xdr:spPr>
        <a:xfrm>
          <a:off x="22212300" y="1309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59661</xdr:rowOff>
    </xdr:from>
    <xdr:to>
      <xdr:col>31</xdr:col>
      <xdr:colOff>85725</xdr:colOff>
      <xdr:row>76</xdr:row>
      <xdr:rowOff>161261</xdr:rowOff>
    </xdr:to>
    <xdr:sp macro="" textlink="">
      <xdr:nvSpPr>
        <xdr:cNvPr id="849" name="円/楕円 848"/>
        <xdr:cNvSpPr/>
      </xdr:nvSpPr>
      <xdr:spPr>
        <a:xfrm>
          <a:off x="21272500" y="130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152388</xdr:rowOff>
    </xdr:from>
    <xdr:ext cx="534377" cy="259045"/>
    <xdr:sp macro="" textlink="">
      <xdr:nvSpPr>
        <xdr:cNvPr id="850" name="テキスト ボックス 849"/>
        <xdr:cNvSpPr txBox="1"/>
      </xdr:nvSpPr>
      <xdr:spPr>
        <a:xfrm>
          <a:off x="21056111" y="1318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145059</xdr:rowOff>
    </xdr:from>
    <xdr:to>
      <xdr:col>29</xdr:col>
      <xdr:colOff>568325</xdr:colOff>
      <xdr:row>77</xdr:row>
      <xdr:rowOff>75209</xdr:rowOff>
    </xdr:to>
    <xdr:sp macro="" textlink="">
      <xdr:nvSpPr>
        <xdr:cNvPr id="851" name="円/楕円 850"/>
        <xdr:cNvSpPr/>
      </xdr:nvSpPr>
      <xdr:spPr>
        <a:xfrm>
          <a:off x="20383500" y="131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66336</xdr:rowOff>
    </xdr:from>
    <xdr:ext cx="534377" cy="259045"/>
    <xdr:sp macro="" textlink="">
      <xdr:nvSpPr>
        <xdr:cNvPr id="852" name="テキスト ボックス 851"/>
        <xdr:cNvSpPr txBox="1"/>
      </xdr:nvSpPr>
      <xdr:spPr>
        <a:xfrm>
          <a:off x="20167111" y="132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18772</xdr:rowOff>
    </xdr:from>
    <xdr:to>
      <xdr:col>28</xdr:col>
      <xdr:colOff>365125</xdr:colOff>
      <xdr:row>77</xdr:row>
      <xdr:rowOff>120372</xdr:rowOff>
    </xdr:to>
    <xdr:sp macro="" textlink="">
      <xdr:nvSpPr>
        <xdr:cNvPr id="853" name="円/楕円 852"/>
        <xdr:cNvSpPr/>
      </xdr:nvSpPr>
      <xdr:spPr>
        <a:xfrm>
          <a:off x="19494500" y="132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111499</xdr:rowOff>
    </xdr:from>
    <xdr:ext cx="534377" cy="259045"/>
    <xdr:sp macro="" textlink="">
      <xdr:nvSpPr>
        <xdr:cNvPr id="854" name="テキスト ボックス 853"/>
        <xdr:cNvSpPr txBox="1"/>
      </xdr:nvSpPr>
      <xdr:spPr>
        <a:xfrm>
          <a:off x="19278111" y="133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26339</xdr:rowOff>
    </xdr:from>
    <xdr:to>
      <xdr:col>27</xdr:col>
      <xdr:colOff>161925</xdr:colOff>
      <xdr:row>77</xdr:row>
      <xdr:rowOff>127939</xdr:rowOff>
    </xdr:to>
    <xdr:sp macro="" textlink="">
      <xdr:nvSpPr>
        <xdr:cNvPr id="855" name="円/楕円 854"/>
        <xdr:cNvSpPr/>
      </xdr:nvSpPr>
      <xdr:spPr>
        <a:xfrm>
          <a:off x="18605500" y="132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119066</xdr:rowOff>
    </xdr:from>
    <xdr:ext cx="534377" cy="259045"/>
    <xdr:sp macro="" textlink="">
      <xdr:nvSpPr>
        <xdr:cNvPr id="856" name="テキスト ボックス 855"/>
        <xdr:cNvSpPr txBox="1"/>
      </xdr:nvSpPr>
      <xdr:spPr>
        <a:xfrm>
          <a:off x="18389111" y="133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これまでに実施された定員管理により、類似団体を大きく下回っており、今後も同様に適正な管理に努める。物件費は、類似団体平均を上回る水準で推移しているが、各種システムの使用料が増加していることが大きな要因。扶助費については、障害福祉費や児童福祉費が増加していることが主な要因であるため、事業の取捨選択を徹底し、事業費の減少を目指していく。また、公債費については、これまでの起債抑制策により類似団体平均を大きく下回っているが、臨時財政対策債の発行が続いているため増加が予想される。適宜繰上償還などを行い公債費の削減に努める。</a:t>
          </a:r>
          <a:endParaRPr kumimoji="1" lang="en-US" altLang="ja-JP" sz="1300">
            <a:latin typeface="ＭＳ Ｐゴシック"/>
          </a:endParaRPr>
        </a:p>
        <a:p>
          <a:r>
            <a:rPr kumimoji="1" lang="ja-JP" altLang="en-US" sz="1300">
              <a:latin typeface="ＭＳ Ｐゴシック"/>
            </a:rPr>
            <a:t>　なお、平成</a:t>
          </a:r>
          <a:r>
            <a:rPr kumimoji="1" lang="en-US" altLang="ja-JP" sz="1300">
              <a:latin typeface="ＭＳ Ｐゴシック"/>
            </a:rPr>
            <a:t>28</a:t>
          </a:r>
          <a:r>
            <a:rPr kumimoji="1" lang="ja-JP" altLang="en-US" sz="1300">
              <a:latin typeface="ＭＳ Ｐゴシック"/>
            </a:rPr>
            <a:t>年度において基金の統廃合を行ったため、基金残高の積替えに伴う積立金が大幅に増加したが、翌年度以降は平年ベースで推移すると見込まれる。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14,665
14,505
27.92
6,458,427
6,251,822
194,960
3,240,593
3,003,503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85979</xdr:rowOff>
    </xdr:from>
    <xdr:to>
      <xdr:col>6</xdr:col>
      <xdr:colOff>511175</xdr:colOff>
      <xdr:row>37</xdr:row>
      <xdr:rowOff>47498</xdr:rowOff>
    </xdr:to>
    <xdr:cxnSp macro="">
      <xdr:nvCxnSpPr>
        <xdr:cNvPr id="61" name="直線コネクタ 60"/>
        <xdr:cNvCxnSpPr/>
      </xdr:nvCxnSpPr>
      <xdr:spPr>
        <a:xfrm>
          <a:off x="3797300" y="6258179"/>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85979</xdr:rowOff>
    </xdr:from>
    <xdr:to>
      <xdr:col>5</xdr:col>
      <xdr:colOff>358775</xdr:colOff>
      <xdr:row>36</xdr:row>
      <xdr:rowOff>109029</xdr:rowOff>
    </xdr:to>
    <xdr:cxnSp macro="">
      <xdr:nvCxnSpPr>
        <xdr:cNvPr id="64" name="直線コネクタ 63"/>
        <xdr:cNvCxnSpPr/>
      </xdr:nvCxnSpPr>
      <xdr:spPr>
        <a:xfrm flipV="1">
          <a:off x="2908300" y="6258179"/>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109029</xdr:rowOff>
    </xdr:from>
    <xdr:to>
      <xdr:col>4</xdr:col>
      <xdr:colOff>155575</xdr:colOff>
      <xdr:row>36</xdr:row>
      <xdr:rowOff>140081</xdr:rowOff>
    </xdr:to>
    <xdr:cxnSp macro="">
      <xdr:nvCxnSpPr>
        <xdr:cNvPr id="67" name="直線コネクタ 66"/>
        <xdr:cNvCxnSpPr/>
      </xdr:nvCxnSpPr>
      <xdr:spPr>
        <a:xfrm flipV="1">
          <a:off x="2019300" y="6281229"/>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140081</xdr:rowOff>
    </xdr:from>
    <xdr:to>
      <xdr:col>2</xdr:col>
      <xdr:colOff>638175</xdr:colOff>
      <xdr:row>37</xdr:row>
      <xdr:rowOff>2730</xdr:rowOff>
    </xdr:to>
    <xdr:cxnSp macro="">
      <xdr:nvCxnSpPr>
        <xdr:cNvPr id="70" name="直線コネクタ 69"/>
        <xdr:cNvCxnSpPr/>
      </xdr:nvCxnSpPr>
      <xdr:spPr>
        <a:xfrm flipV="1">
          <a:off x="1130300" y="6312281"/>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168148</xdr:rowOff>
    </xdr:from>
    <xdr:to>
      <xdr:col>6</xdr:col>
      <xdr:colOff>561975</xdr:colOff>
      <xdr:row>37</xdr:row>
      <xdr:rowOff>98298</xdr:rowOff>
    </xdr:to>
    <xdr:sp macro="" textlink="">
      <xdr:nvSpPr>
        <xdr:cNvPr id="80" name="円/楕円 79"/>
        <xdr:cNvSpPr/>
      </xdr:nvSpPr>
      <xdr:spPr>
        <a:xfrm>
          <a:off x="45847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146575</xdr:rowOff>
    </xdr:from>
    <xdr:ext cx="469744" cy="259045"/>
    <xdr:sp macro="" textlink="">
      <xdr:nvSpPr>
        <xdr:cNvPr id="81" name="議会費該当値テキスト"/>
        <xdr:cNvSpPr txBox="1"/>
      </xdr:nvSpPr>
      <xdr:spPr>
        <a:xfrm>
          <a:off x="4686300"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35179</xdr:rowOff>
    </xdr:from>
    <xdr:to>
      <xdr:col>5</xdr:col>
      <xdr:colOff>409575</xdr:colOff>
      <xdr:row>36</xdr:row>
      <xdr:rowOff>136779</xdr:rowOff>
    </xdr:to>
    <xdr:sp macro="" textlink="">
      <xdr:nvSpPr>
        <xdr:cNvPr id="82" name="円/楕円 81"/>
        <xdr:cNvSpPr/>
      </xdr:nvSpPr>
      <xdr:spPr>
        <a:xfrm>
          <a:off x="3746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127906</xdr:rowOff>
    </xdr:from>
    <xdr:ext cx="469744" cy="259045"/>
    <xdr:sp macro="" textlink="">
      <xdr:nvSpPr>
        <xdr:cNvPr id="83" name="テキスト ボックス 82"/>
        <xdr:cNvSpPr txBox="1"/>
      </xdr:nvSpPr>
      <xdr:spPr>
        <a:xfrm>
          <a:off x="3562427"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58229</xdr:rowOff>
    </xdr:from>
    <xdr:to>
      <xdr:col>4</xdr:col>
      <xdr:colOff>206375</xdr:colOff>
      <xdr:row>36</xdr:row>
      <xdr:rowOff>159829</xdr:rowOff>
    </xdr:to>
    <xdr:sp macro="" textlink="">
      <xdr:nvSpPr>
        <xdr:cNvPr id="84" name="円/楕円 83"/>
        <xdr:cNvSpPr/>
      </xdr:nvSpPr>
      <xdr:spPr>
        <a:xfrm>
          <a:off x="2857500" y="62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150956</xdr:rowOff>
    </xdr:from>
    <xdr:ext cx="469744" cy="259045"/>
    <xdr:sp macro="" textlink="">
      <xdr:nvSpPr>
        <xdr:cNvPr id="85" name="テキスト ボックス 84"/>
        <xdr:cNvSpPr txBox="1"/>
      </xdr:nvSpPr>
      <xdr:spPr>
        <a:xfrm>
          <a:off x="2673427" y="632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89281</xdr:rowOff>
    </xdr:from>
    <xdr:to>
      <xdr:col>3</xdr:col>
      <xdr:colOff>3175</xdr:colOff>
      <xdr:row>37</xdr:row>
      <xdr:rowOff>19431</xdr:rowOff>
    </xdr:to>
    <xdr:sp macro="" textlink="">
      <xdr:nvSpPr>
        <xdr:cNvPr id="86" name="円/楕円 85"/>
        <xdr:cNvSpPr/>
      </xdr:nvSpPr>
      <xdr:spPr>
        <a:xfrm>
          <a:off x="1968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10558</xdr:rowOff>
    </xdr:from>
    <xdr:ext cx="469744" cy="259045"/>
    <xdr:sp macro="" textlink="">
      <xdr:nvSpPr>
        <xdr:cNvPr id="87" name="テキスト ボックス 86"/>
        <xdr:cNvSpPr txBox="1"/>
      </xdr:nvSpPr>
      <xdr:spPr>
        <a:xfrm>
          <a:off x="1784427"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123380</xdr:rowOff>
    </xdr:from>
    <xdr:to>
      <xdr:col>1</xdr:col>
      <xdr:colOff>485775</xdr:colOff>
      <xdr:row>37</xdr:row>
      <xdr:rowOff>53530</xdr:rowOff>
    </xdr:to>
    <xdr:sp macro="" textlink="">
      <xdr:nvSpPr>
        <xdr:cNvPr id="88" name="円/楕円 87"/>
        <xdr:cNvSpPr/>
      </xdr:nvSpPr>
      <xdr:spPr>
        <a:xfrm>
          <a:off x="1079500" y="6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44657</xdr:rowOff>
    </xdr:from>
    <xdr:ext cx="469744" cy="259045"/>
    <xdr:sp macro="" textlink="">
      <xdr:nvSpPr>
        <xdr:cNvPr id="89" name="テキスト ボックス 88"/>
        <xdr:cNvSpPr txBox="1"/>
      </xdr:nvSpPr>
      <xdr:spPr>
        <a:xfrm>
          <a:off x="895427" y="638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100395</xdr:rowOff>
    </xdr:from>
    <xdr:to>
      <xdr:col>6</xdr:col>
      <xdr:colOff>511175</xdr:colOff>
      <xdr:row>56</xdr:row>
      <xdr:rowOff>146823</xdr:rowOff>
    </xdr:to>
    <xdr:cxnSp macro="">
      <xdr:nvCxnSpPr>
        <xdr:cNvPr id="116" name="直線コネクタ 115"/>
        <xdr:cNvCxnSpPr/>
      </xdr:nvCxnSpPr>
      <xdr:spPr>
        <a:xfrm flipV="1">
          <a:off x="3797300" y="9701595"/>
          <a:ext cx="8382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146823</xdr:rowOff>
    </xdr:from>
    <xdr:to>
      <xdr:col>5</xdr:col>
      <xdr:colOff>358775</xdr:colOff>
      <xdr:row>57</xdr:row>
      <xdr:rowOff>46362</xdr:rowOff>
    </xdr:to>
    <xdr:cxnSp macro="">
      <xdr:nvCxnSpPr>
        <xdr:cNvPr id="119" name="直線コネクタ 118"/>
        <xdr:cNvCxnSpPr/>
      </xdr:nvCxnSpPr>
      <xdr:spPr>
        <a:xfrm flipV="1">
          <a:off x="2908300" y="9748023"/>
          <a:ext cx="889000" cy="7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46362</xdr:rowOff>
    </xdr:from>
    <xdr:to>
      <xdr:col>4</xdr:col>
      <xdr:colOff>155575</xdr:colOff>
      <xdr:row>57</xdr:row>
      <xdr:rowOff>86199</xdr:rowOff>
    </xdr:to>
    <xdr:cxnSp macro="">
      <xdr:nvCxnSpPr>
        <xdr:cNvPr id="122" name="直線コネクタ 121"/>
        <xdr:cNvCxnSpPr/>
      </xdr:nvCxnSpPr>
      <xdr:spPr>
        <a:xfrm flipV="1">
          <a:off x="2019300" y="9819012"/>
          <a:ext cx="889000" cy="3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82742</xdr:rowOff>
    </xdr:from>
    <xdr:to>
      <xdr:col>2</xdr:col>
      <xdr:colOff>638175</xdr:colOff>
      <xdr:row>57</xdr:row>
      <xdr:rowOff>86199</xdr:rowOff>
    </xdr:to>
    <xdr:cxnSp macro="">
      <xdr:nvCxnSpPr>
        <xdr:cNvPr id="125" name="直線コネクタ 124"/>
        <xdr:cNvCxnSpPr/>
      </xdr:nvCxnSpPr>
      <xdr:spPr>
        <a:xfrm>
          <a:off x="1130300" y="9855392"/>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49595</xdr:rowOff>
    </xdr:from>
    <xdr:to>
      <xdr:col>6</xdr:col>
      <xdr:colOff>561975</xdr:colOff>
      <xdr:row>56</xdr:row>
      <xdr:rowOff>151195</xdr:rowOff>
    </xdr:to>
    <xdr:sp macro="" textlink="">
      <xdr:nvSpPr>
        <xdr:cNvPr id="135" name="円/楕円 134"/>
        <xdr:cNvSpPr/>
      </xdr:nvSpPr>
      <xdr:spPr>
        <a:xfrm>
          <a:off x="4584700" y="96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28022</xdr:rowOff>
    </xdr:from>
    <xdr:ext cx="534377" cy="259045"/>
    <xdr:sp macro="" textlink="">
      <xdr:nvSpPr>
        <xdr:cNvPr id="136" name="総務費該当値テキスト"/>
        <xdr:cNvSpPr txBox="1"/>
      </xdr:nvSpPr>
      <xdr:spPr>
        <a:xfrm>
          <a:off x="4686300" y="96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96023</xdr:rowOff>
    </xdr:from>
    <xdr:to>
      <xdr:col>5</xdr:col>
      <xdr:colOff>409575</xdr:colOff>
      <xdr:row>57</xdr:row>
      <xdr:rowOff>26173</xdr:rowOff>
    </xdr:to>
    <xdr:sp macro="" textlink="">
      <xdr:nvSpPr>
        <xdr:cNvPr id="137" name="円/楕円 136"/>
        <xdr:cNvSpPr/>
      </xdr:nvSpPr>
      <xdr:spPr>
        <a:xfrm>
          <a:off x="3746500" y="9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17300</xdr:rowOff>
    </xdr:from>
    <xdr:ext cx="534377" cy="259045"/>
    <xdr:sp macro="" textlink="">
      <xdr:nvSpPr>
        <xdr:cNvPr id="138" name="テキスト ボックス 137"/>
        <xdr:cNvSpPr txBox="1"/>
      </xdr:nvSpPr>
      <xdr:spPr>
        <a:xfrm>
          <a:off x="3530111" y="9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167012</xdr:rowOff>
    </xdr:from>
    <xdr:to>
      <xdr:col>4</xdr:col>
      <xdr:colOff>206375</xdr:colOff>
      <xdr:row>57</xdr:row>
      <xdr:rowOff>97162</xdr:rowOff>
    </xdr:to>
    <xdr:sp macro="" textlink="">
      <xdr:nvSpPr>
        <xdr:cNvPr id="139" name="円/楕円 138"/>
        <xdr:cNvSpPr/>
      </xdr:nvSpPr>
      <xdr:spPr>
        <a:xfrm>
          <a:off x="2857500" y="97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88289</xdr:rowOff>
    </xdr:from>
    <xdr:ext cx="534377" cy="259045"/>
    <xdr:sp macro="" textlink="">
      <xdr:nvSpPr>
        <xdr:cNvPr id="140" name="テキスト ボックス 139"/>
        <xdr:cNvSpPr txBox="1"/>
      </xdr:nvSpPr>
      <xdr:spPr>
        <a:xfrm>
          <a:off x="2641111" y="98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35399</xdr:rowOff>
    </xdr:from>
    <xdr:to>
      <xdr:col>3</xdr:col>
      <xdr:colOff>3175</xdr:colOff>
      <xdr:row>57</xdr:row>
      <xdr:rowOff>136999</xdr:rowOff>
    </xdr:to>
    <xdr:sp macro="" textlink="">
      <xdr:nvSpPr>
        <xdr:cNvPr id="141" name="円/楕円 140"/>
        <xdr:cNvSpPr/>
      </xdr:nvSpPr>
      <xdr:spPr>
        <a:xfrm>
          <a:off x="1968500" y="98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128126</xdr:rowOff>
    </xdr:from>
    <xdr:ext cx="534377" cy="259045"/>
    <xdr:sp macro="" textlink="">
      <xdr:nvSpPr>
        <xdr:cNvPr id="142" name="テキスト ボックス 141"/>
        <xdr:cNvSpPr txBox="1"/>
      </xdr:nvSpPr>
      <xdr:spPr>
        <a:xfrm>
          <a:off x="1752111" y="990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31942</xdr:rowOff>
    </xdr:from>
    <xdr:to>
      <xdr:col>1</xdr:col>
      <xdr:colOff>485775</xdr:colOff>
      <xdr:row>57</xdr:row>
      <xdr:rowOff>133542</xdr:rowOff>
    </xdr:to>
    <xdr:sp macro="" textlink="">
      <xdr:nvSpPr>
        <xdr:cNvPr id="143" name="円/楕円 142"/>
        <xdr:cNvSpPr/>
      </xdr:nvSpPr>
      <xdr:spPr>
        <a:xfrm>
          <a:off x="1079500" y="98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124669</xdr:rowOff>
    </xdr:from>
    <xdr:ext cx="534377" cy="259045"/>
    <xdr:sp macro="" textlink="">
      <xdr:nvSpPr>
        <xdr:cNvPr id="144" name="テキスト ボックス 143"/>
        <xdr:cNvSpPr txBox="1"/>
      </xdr:nvSpPr>
      <xdr:spPr>
        <a:xfrm>
          <a:off x="863111" y="98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116539</xdr:rowOff>
    </xdr:from>
    <xdr:to>
      <xdr:col>6</xdr:col>
      <xdr:colOff>511175</xdr:colOff>
      <xdr:row>77</xdr:row>
      <xdr:rowOff>134443</xdr:rowOff>
    </xdr:to>
    <xdr:cxnSp macro="">
      <xdr:nvCxnSpPr>
        <xdr:cNvPr id="172" name="直線コネクタ 171"/>
        <xdr:cNvCxnSpPr/>
      </xdr:nvCxnSpPr>
      <xdr:spPr>
        <a:xfrm flipV="1">
          <a:off x="3797300" y="13146739"/>
          <a:ext cx="838200" cy="18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134443</xdr:rowOff>
    </xdr:from>
    <xdr:to>
      <xdr:col>5</xdr:col>
      <xdr:colOff>358775</xdr:colOff>
      <xdr:row>77</xdr:row>
      <xdr:rowOff>144281</xdr:rowOff>
    </xdr:to>
    <xdr:cxnSp macro="">
      <xdr:nvCxnSpPr>
        <xdr:cNvPr id="175" name="直線コネクタ 174"/>
        <xdr:cNvCxnSpPr/>
      </xdr:nvCxnSpPr>
      <xdr:spPr>
        <a:xfrm flipV="1">
          <a:off x="2908300" y="13336093"/>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144281</xdr:rowOff>
    </xdr:from>
    <xdr:to>
      <xdr:col>4</xdr:col>
      <xdr:colOff>155575</xdr:colOff>
      <xdr:row>78</xdr:row>
      <xdr:rowOff>48552</xdr:rowOff>
    </xdr:to>
    <xdr:cxnSp macro="">
      <xdr:nvCxnSpPr>
        <xdr:cNvPr id="178" name="直線コネクタ 177"/>
        <xdr:cNvCxnSpPr/>
      </xdr:nvCxnSpPr>
      <xdr:spPr>
        <a:xfrm flipV="1">
          <a:off x="2019300" y="13345931"/>
          <a:ext cx="8890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48552</xdr:rowOff>
    </xdr:from>
    <xdr:to>
      <xdr:col>2</xdr:col>
      <xdr:colOff>638175</xdr:colOff>
      <xdr:row>78</xdr:row>
      <xdr:rowOff>60768</xdr:rowOff>
    </xdr:to>
    <xdr:cxnSp macro="">
      <xdr:nvCxnSpPr>
        <xdr:cNvPr id="181" name="直線コネクタ 180"/>
        <xdr:cNvCxnSpPr/>
      </xdr:nvCxnSpPr>
      <xdr:spPr>
        <a:xfrm flipV="1">
          <a:off x="1130300" y="13421652"/>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65739</xdr:rowOff>
    </xdr:from>
    <xdr:to>
      <xdr:col>6</xdr:col>
      <xdr:colOff>561975</xdr:colOff>
      <xdr:row>76</xdr:row>
      <xdr:rowOff>167339</xdr:rowOff>
    </xdr:to>
    <xdr:sp macro="" textlink="">
      <xdr:nvSpPr>
        <xdr:cNvPr id="191" name="円/楕円 190"/>
        <xdr:cNvSpPr/>
      </xdr:nvSpPr>
      <xdr:spPr>
        <a:xfrm>
          <a:off x="4584700" y="130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44166</xdr:rowOff>
    </xdr:from>
    <xdr:ext cx="599010" cy="259045"/>
    <xdr:sp macro="" textlink="">
      <xdr:nvSpPr>
        <xdr:cNvPr id="192" name="民生費該当値テキスト"/>
        <xdr:cNvSpPr txBox="1"/>
      </xdr:nvSpPr>
      <xdr:spPr>
        <a:xfrm>
          <a:off x="4686300" y="1307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83643</xdr:rowOff>
    </xdr:from>
    <xdr:to>
      <xdr:col>5</xdr:col>
      <xdr:colOff>409575</xdr:colOff>
      <xdr:row>78</xdr:row>
      <xdr:rowOff>13793</xdr:rowOff>
    </xdr:to>
    <xdr:sp macro="" textlink="">
      <xdr:nvSpPr>
        <xdr:cNvPr id="193" name="円/楕円 192"/>
        <xdr:cNvSpPr/>
      </xdr:nvSpPr>
      <xdr:spPr>
        <a:xfrm>
          <a:off x="3746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4920</xdr:rowOff>
    </xdr:from>
    <xdr:ext cx="599010" cy="259045"/>
    <xdr:sp macro="" textlink="">
      <xdr:nvSpPr>
        <xdr:cNvPr id="194" name="テキスト ボックス 193"/>
        <xdr:cNvSpPr txBox="1"/>
      </xdr:nvSpPr>
      <xdr:spPr>
        <a:xfrm>
          <a:off x="3497794" y="1337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93481</xdr:rowOff>
    </xdr:from>
    <xdr:to>
      <xdr:col>4</xdr:col>
      <xdr:colOff>206375</xdr:colOff>
      <xdr:row>78</xdr:row>
      <xdr:rowOff>23631</xdr:rowOff>
    </xdr:to>
    <xdr:sp macro="" textlink="">
      <xdr:nvSpPr>
        <xdr:cNvPr id="195" name="円/楕円 194"/>
        <xdr:cNvSpPr/>
      </xdr:nvSpPr>
      <xdr:spPr>
        <a:xfrm>
          <a:off x="2857500" y="132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14758</xdr:rowOff>
    </xdr:from>
    <xdr:ext cx="599010" cy="259045"/>
    <xdr:sp macro="" textlink="">
      <xdr:nvSpPr>
        <xdr:cNvPr id="196" name="テキスト ボックス 195"/>
        <xdr:cNvSpPr txBox="1"/>
      </xdr:nvSpPr>
      <xdr:spPr>
        <a:xfrm>
          <a:off x="2608794" y="1338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169202</xdr:rowOff>
    </xdr:from>
    <xdr:to>
      <xdr:col>3</xdr:col>
      <xdr:colOff>3175</xdr:colOff>
      <xdr:row>78</xdr:row>
      <xdr:rowOff>99352</xdr:rowOff>
    </xdr:to>
    <xdr:sp macro="" textlink="">
      <xdr:nvSpPr>
        <xdr:cNvPr id="197" name="円/楕円 196"/>
        <xdr:cNvSpPr/>
      </xdr:nvSpPr>
      <xdr:spPr>
        <a:xfrm>
          <a:off x="1968500" y="133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90479</xdr:rowOff>
    </xdr:from>
    <xdr:ext cx="599010" cy="259045"/>
    <xdr:sp macro="" textlink="">
      <xdr:nvSpPr>
        <xdr:cNvPr id="198" name="テキスト ボックス 197"/>
        <xdr:cNvSpPr txBox="1"/>
      </xdr:nvSpPr>
      <xdr:spPr>
        <a:xfrm>
          <a:off x="1719794" y="1346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9" name="円/楕円 198"/>
        <xdr:cNvSpPr/>
      </xdr:nvSpPr>
      <xdr:spPr>
        <a:xfrm>
          <a:off x="1079500" y="133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102695</xdr:rowOff>
    </xdr:from>
    <xdr:ext cx="599010" cy="259045"/>
    <xdr:sp macro="" textlink="">
      <xdr:nvSpPr>
        <xdr:cNvPr id="200" name="テキスト ボックス 199"/>
        <xdr:cNvSpPr txBox="1"/>
      </xdr:nvSpPr>
      <xdr:spPr>
        <a:xfrm>
          <a:off x="830794" y="1347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51054</xdr:rowOff>
    </xdr:from>
    <xdr:to>
      <xdr:col>6</xdr:col>
      <xdr:colOff>511175</xdr:colOff>
      <xdr:row>98</xdr:row>
      <xdr:rowOff>52091</xdr:rowOff>
    </xdr:to>
    <xdr:cxnSp macro="">
      <xdr:nvCxnSpPr>
        <xdr:cNvPr id="227" name="直線コネクタ 226"/>
        <xdr:cNvCxnSpPr/>
      </xdr:nvCxnSpPr>
      <xdr:spPr>
        <a:xfrm flipV="1">
          <a:off x="3797300" y="16853154"/>
          <a:ext cx="8382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52091</xdr:rowOff>
    </xdr:from>
    <xdr:to>
      <xdr:col>5</xdr:col>
      <xdr:colOff>358775</xdr:colOff>
      <xdr:row>98</xdr:row>
      <xdr:rowOff>52746</xdr:rowOff>
    </xdr:to>
    <xdr:cxnSp macro="">
      <xdr:nvCxnSpPr>
        <xdr:cNvPr id="230" name="直線コネクタ 229"/>
        <xdr:cNvCxnSpPr/>
      </xdr:nvCxnSpPr>
      <xdr:spPr>
        <a:xfrm flipV="1">
          <a:off x="2908300" y="16854191"/>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52746</xdr:rowOff>
    </xdr:from>
    <xdr:to>
      <xdr:col>4</xdr:col>
      <xdr:colOff>155575</xdr:colOff>
      <xdr:row>98</xdr:row>
      <xdr:rowOff>55694</xdr:rowOff>
    </xdr:to>
    <xdr:cxnSp macro="">
      <xdr:nvCxnSpPr>
        <xdr:cNvPr id="233" name="直線コネクタ 232"/>
        <xdr:cNvCxnSpPr/>
      </xdr:nvCxnSpPr>
      <xdr:spPr>
        <a:xfrm flipV="1">
          <a:off x="2019300" y="16854846"/>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48059</xdr:rowOff>
    </xdr:from>
    <xdr:to>
      <xdr:col>2</xdr:col>
      <xdr:colOff>638175</xdr:colOff>
      <xdr:row>98</xdr:row>
      <xdr:rowOff>55694</xdr:rowOff>
    </xdr:to>
    <xdr:cxnSp macro="">
      <xdr:nvCxnSpPr>
        <xdr:cNvPr id="236" name="直線コネクタ 235"/>
        <xdr:cNvCxnSpPr/>
      </xdr:nvCxnSpPr>
      <xdr:spPr>
        <a:xfrm>
          <a:off x="1130300" y="1685015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254</xdr:rowOff>
    </xdr:from>
    <xdr:to>
      <xdr:col>6</xdr:col>
      <xdr:colOff>561975</xdr:colOff>
      <xdr:row>98</xdr:row>
      <xdr:rowOff>101854</xdr:rowOff>
    </xdr:to>
    <xdr:sp macro="" textlink="">
      <xdr:nvSpPr>
        <xdr:cNvPr id="246" name="円/楕円 245"/>
        <xdr:cNvSpPr/>
      </xdr:nvSpPr>
      <xdr:spPr>
        <a:xfrm>
          <a:off x="4584700" y="168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86631</xdr:rowOff>
    </xdr:from>
    <xdr:ext cx="534377" cy="259045"/>
    <xdr:sp macro="" textlink="">
      <xdr:nvSpPr>
        <xdr:cNvPr id="247" name="衛生費該当値テキスト"/>
        <xdr:cNvSpPr txBox="1"/>
      </xdr:nvSpPr>
      <xdr:spPr>
        <a:xfrm>
          <a:off x="4686300" y="167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1291</xdr:rowOff>
    </xdr:from>
    <xdr:to>
      <xdr:col>5</xdr:col>
      <xdr:colOff>409575</xdr:colOff>
      <xdr:row>98</xdr:row>
      <xdr:rowOff>102891</xdr:rowOff>
    </xdr:to>
    <xdr:sp macro="" textlink="">
      <xdr:nvSpPr>
        <xdr:cNvPr id="248" name="円/楕円 247"/>
        <xdr:cNvSpPr/>
      </xdr:nvSpPr>
      <xdr:spPr>
        <a:xfrm>
          <a:off x="3746500" y="168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94018</xdr:rowOff>
    </xdr:from>
    <xdr:ext cx="534377" cy="259045"/>
    <xdr:sp macro="" textlink="">
      <xdr:nvSpPr>
        <xdr:cNvPr id="249" name="テキスト ボックス 248"/>
        <xdr:cNvSpPr txBox="1"/>
      </xdr:nvSpPr>
      <xdr:spPr>
        <a:xfrm>
          <a:off x="3530111" y="16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1946</xdr:rowOff>
    </xdr:from>
    <xdr:to>
      <xdr:col>4</xdr:col>
      <xdr:colOff>206375</xdr:colOff>
      <xdr:row>98</xdr:row>
      <xdr:rowOff>103546</xdr:rowOff>
    </xdr:to>
    <xdr:sp macro="" textlink="">
      <xdr:nvSpPr>
        <xdr:cNvPr id="250" name="円/楕円 249"/>
        <xdr:cNvSpPr/>
      </xdr:nvSpPr>
      <xdr:spPr>
        <a:xfrm>
          <a:off x="2857500" y="1680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94673</xdr:rowOff>
    </xdr:from>
    <xdr:ext cx="534377" cy="259045"/>
    <xdr:sp macro="" textlink="">
      <xdr:nvSpPr>
        <xdr:cNvPr id="251" name="テキスト ボックス 250"/>
        <xdr:cNvSpPr txBox="1"/>
      </xdr:nvSpPr>
      <xdr:spPr>
        <a:xfrm>
          <a:off x="2641111" y="168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4894</xdr:rowOff>
    </xdr:from>
    <xdr:to>
      <xdr:col>3</xdr:col>
      <xdr:colOff>3175</xdr:colOff>
      <xdr:row>98</xdr:row>
      <xdr:rowOff>106494</xdr:rowOff>
    </xdr:to>
    <xdr:sp macro="" textlink="">
      <xdr:nvSpPr>
        <xdr:cNvPr id="252" name="円/楕円 251"/>
        <xdr:cNvSpPr/>
      </xdr:nvSpPr>
      <xdr:spPr>
        <a:xfrm>
          <a:off x="1968500" y="1680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97621</xdr:rowOff>
    </xdr:from>
    <xdr:ext cx="534377" cy="259045"/>
    <xdr:sp macro="" textlink="">
      <xdr:nvSpPr>
        <xdr:cNvPr id="253" name="テキスト ボックス 252"/>
        <xdr:cNvSpPr txBox="1"/>
      </xdr:nvSpPr>
      <xdr:spPr>
        <a:xfrm>
          <a:off x="1752111" y="1689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168709</xdr:rowOff>
    </xdr:from>
    <xdr:to>
      <xdr:col>1</xdr:col>
      <xdr:colOff>485775</xdr:colOff>
      <xdr:row>98</xdr:row>
      <xdr:rowOff>98859</xdr:rowOff>
    </xdr:to>
    <xdr:sp macro="" textlink="">
      <xdr:nvSpPr>
        <xdr:cNvPr id="254" name="円/楕円 253"/>
        <xdr:cNvSpPr/>
      </xdr:nvSpPr>
      <xdr:spPr>
        <a:xfrm>
          <a:off x="1079500" y="167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89986</xdr:rowOff>
    </xdr:from>
    <xdr:ext cx="534377" cy="259045"/>
    <xdr:sp macro="" textlink="">
      <xdr:nvSpPr>
        <xdr:cNvPr id="255" name="テキスト ボックス 254"/>
        <xdr:cNvSpPr txBox="1"/>
      </xdr:nvSpPr>
      <xdr:spPr>
        <a:xfrm>
          <a:off x="863111" y="168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162234</xdr:rowOff>
    </xdr:from>
    <xdr:to>
      <xdr:col>15</xdr:col>
      <xdr:colOff>180975</xdr:colOff>
      <xdr:row>38</xdr:row>
      <xdr:rowOff>169418</xdr:rowOff>
    </xdr:to>
    <xdr:cxnSp macro="">
      <xdr:nvCxnSpPr>
        <xdr:cNvPr id="286" name="直線コネクタ 285"/>
        <xdr:cNvCxnSpPr/>
      </xdr:nvCxnSpPr>
      <xdr:spPr>
        <a:xfrm flipV="1">
          <a:off x="9639300" y="667733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169418</xdr:rowOff>
    </xdr:from>
    <xdr:to>
      <xdr:col>14</xdr:col>
      <xdr:colOff>28575</xdr:colOff>
      <xdr:row>39</xdr:row>
      <xdr:rowOff>6132</xdr:rowOff>
    </xdr:to>
    <xdr:cxnSp macro="">
      <xdr:nvCxnSpPr>
        <xdr:cNvPr id="289" name="直線コネクタ 288"/>
        <xdr:cNvCxnSpPr/>
      </xdr:nvCxnSpPr>
      <xdr:spPr>
        <a:xfrm flipV="1">
          <a:off x="8750300" y="668451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81570</xdr:rowOff>
    </xdr:from>
    <xdr:to>
      <xdr:col>12</xdr:col>
      <xdr:colOff>511175</xdr:colOff>
      <xdr:row>39</xdr:row>
      <xdr:rowOff>6132</xdr:rowOff>
    </xdr:to>
    <xdr:cxnSp macro="">
      <xdr:nvCxnSpPr>
        <xdr:cNvPr id="292" name="直線コネクタ 291"/>
        <xdr:cNvCxnSpPr/>
      </xdr:nvCxnSpPr>
      <xdr:spPr>
        <a:xfrm>
          <a:off x="7861300" y="659667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150150</xdr:rowOff>
    </xdr:from>
    <xdr:to>
      <xdr:col>11</xdr:col>
      <xdr:colOff>307975</xdr:colOff>
      <xdr:row>38</xdr:row>
      <xdr:rowOff>81570</xdr:rowOff>
    </xdr:to>
    <xdr:cxnSp macro="">
      <xdr:nvCxnSpPr>
        <xdr:cNvPr id="295" name="直線コネクタ 294"/>
        <xdr:cNvCxnSpPr/>
      </xdr:nvCxnSpPr>
      <xdr:spPr>
        <a:xfrm>
          <a:off x="6972300" y="632235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111434</xdr:rowOff>
    </xdr:from>
    <xdr:to>
      <xdr:col>15</xdr:col>
      <xdr:colOff>231775</xdr:colOff>
      <xdr:row>39</xdr:row>
      <xdr:rowOff>41584</xdr:rowOff>
    </xdr:to>
    <xdr:sp macro="" textlink="">
      <xdr:nvSpPr>
        <xdr:cNvPr id="305" name="円/楕円 304"/>
        <xdr:cNvSpPr/>
      </xdr:nvSpPr>
      <xdr:spPr>
        <a:xfrm>
          <a:off x="104267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26361</xdr:rowOff>
    </xdr:from>
    <xdr:ext cx="378565" cy="259045"/>
    <xdr:sp macro="" textlink="">
      <xdr:nvSpPr>
        <xdr:cNvPr id="306" name="労働費該当値テキスト"/>
        <xdr:cNvSpPr txBox="1"/>
      </xdr:nvSpPr>
      <xdr:spPr>
        <a:xfrm>
          <a:off x="10528300" y="6541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118618</xdr:rowOff>
    </xdr:from>
    <xdr:to>
      <xdr:col>14</xdr:col>
      <xdr:colOff>79375</xdr:colOff>
      <xdr:row>39</xdr:row>
      <xdr:rowOff>48768</xdr:rowOff>
    </xdr:to>
    <xdr:sp macro="" textlink="">
      <xdr:nvSpPr>
        <xdr:cNvPr id="307" name="円/楕円 306"/>
        <xdr:cNvSpPr/>
      </xdr:nvSpPr>
      <xdr:spPr>
        <a:xfrm>
          <a:off x="958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39895</xdr:rowOff>
    </xdr:from>
    <xdr:ext cx="378565" cy="259045"/>
    <xdr:sp macro="" textlink="">
      <xdr:nvSpPr>
        <xdr:cNvPr id="308" name="テキスト ボックス 307"/>
        <xdr:cNvSpPr txBox="1"/>
      </xdr:nvSpPr>
      <xdr:spPr>
        <a:xfrm>
          <a:off x="9450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126782</xdr:rowOff>
    </xdr:from>
    <xdr:to>
      <xdr:col>12</xdr:col>
      <xdr:colOff>561975</xdr:colOff>
      <xdr:row>39</xdr:row>
      <xdr:rowOff>56932</xdr:rowOff>
    </xdr:to>
    <xdr:sp macro="" textlink="">
      <xdr:nvSpPr>
        <xdr:cNvPr id="309" name="円/楕円 308"/>
        <xdr:cNvSpPr/>
      </xdr:nvSpPr>
      <xdr:spPr>
        <a:xfrm>
          <a:off x="8699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48059</xdr:rowOff>
    </xdr:from>
    <xdr:ext cx="378565" cy="259045"/>
    <xdr:sp macro="" textlink="">
      <xdr:nvSpPr>
        <xdr:cNvPr id="310" name="テキスト ボックス 309"/>
        <xdr:cNvSpPr txBox="1"/>
      </xdr:nvSpPr>
      <xdr:spPr>
        <a:xfrm>
          <a:off x="8561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30770</xdr:rowOff>
    </xdr:from>
    <xdr:to>
      <xdr:col>11</xdr:col>
      <xdr:colOff>358775</xdr:colOff>
      <xdr:row>38</xdr:row>
      <xdr:rowOff>132370</xdr:rowOff>
    </xdr:to>
    <xdr:sp macro="" textlink="">
      <xdr:nvSpPr>
        <xdr:cNvPr id="311" name="円/楕円 310"/>
        <xdr:cNvSpPr/>
      </xdr:nvSpPr>
      <xdr:spPr>
        <a:xfrm>
          <a:off x="7810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123497</xdr:rowOff>
    </xdr:from>
    <xdr:ext cx="378565" cy="259045"/>
    <xdr:sp macro="" textlink="">
      <xdr:nvSpPr>
        <xdr:cNvPr id="312" name="テキスト ボックス 311"/>
        <xdr:cNvSpPr txBox="1"/>
      </xdr:nvSpPr>
      <xdr:spPr>
        <a:xfrm>
          <a:off x="7672017" y="663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99350</xdr:rowOff>
    </xdr:from>
    <xdr:to>
      <xdr:col>10</xdr:col>
      <xdr:colOff>155575</xdr:colOff>
      <xdr:row>37</xdr:row>
      <xdr:rowOff>29500</xdr:rowOff>
    </xdr:to>
    <xdr:sp macro="" textlink="">
      <xdr:nvSpPr>
        <xdr:cNvPr id="313" name="円/楕円 312"/>
        <xdr:cNvSpPr/>
      </xdr:nvSpPr>
      <xdr:spPr>
        <a:xfrm>
          <a:off x="6921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20627</xdr:rowOff>
    </xdr:from>
    <xdr:ext cx="469744" cy="259045"/>
    <xdr:sp macro="" textlink="">
      <xdr:nvSpPr>
        <xdr:cNvPr id="314" name="テキスト ボックス 313"/>
        <xdr:cNvSpPr txBox="1"/>
      </xdr:nvSpPr>
      <xdr:spPr>
        <a:xfrm>
          <a:off x="6737427" y="63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41631</xdr:rowOff>
    </xdr:from>
    <xdr:to>
      <xdr:col>15</xdr:col>
      <xdr:colOff>180975</xdr:colOff>
      <xdr:row>57</xdr:row>
      <xdr:rowOff>134046</xdr:rowOff>
    </xdr:to>
    <xdr:cxnSp macro="">
      <xdr:nvCxnSpPr>
        <xdr:cNvPr id="343" name="直線コネクタ 342"/>
        <xdr:cNvCxnSpPr/>
      </xdr:nvCxnSpPr>
      <xdr:spPr>
        <a:xfrm>
          <a:off x="9639300" y="9814281"/>
          <a:ext cx="838200" cy="9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41631</xdr:rowOff>
    </xdr:from>
    <xdr:to>
      <xdr:col>14</xdr:col>
      <xdr:colOff>28575</xdr:colOff>
      <xdr:row>57</xdr:row>
      <xdr:rowOff>159741</xdr:rowOff>
    </xdr:to>
    <xdr:cxnSp macro="">
      <xdr:nvCxnSpPr>
        <xdr:cNvPr id="346" name="直線コネクタ 345"/>
        <xdr:cNvCxnSpPr/>
      </xdr:nvCxnSpPr>
      <xdr:spPr>
        <a:xfrm flipV="1">
          <a:off x="8750300" y="9814281"/>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159741</xdr:rowOff>
    </xdr:from>
    <xdr:to>
      <xdr:col>12</xdr:col>
      <xdr:colOff>511175</xdr:colOff>
      <xdr:row>58</xdr:row>
      <xdr:rowOff>46058</xdr:rowOff>
    </xdr:to>
    <xdr:cxnSp macro="">
      <xdr:nvCxnSpPr>
        <xdr:cNvPr id="349" name="直線コネクタ 348"/>
        <xdr:cNvCxnSpPr/>
      </xdr:nvCxnSpPr>
      <xdr:spPr>
        <a:xfrm flipV="1">
          <a:off x="7861300" y="9932391"/>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38826</xdr:rowOff>
    </xdr:from>
    <xdr:to>
      <xdr:col>11</xdr:col>
      <xdr:colOff>307975</xdr:colOff>
      <xdr:row>58</xdr:row>
      <xdr:rowOff>46058</xdr:rowOff>
    </xdr:to>
    <xdr:cxnSp macro="">
      <xdr:nvCxnSpPr>
        <xdr:cNvPr id="352" name="直線コネクタ 351"/>
        <xdr:cNvCxnSpPr/>
      </xdr:nvCxnSpPr>
      <xdr:spPr>
        <a:xfrm>
          <a:off x="6972300" y="9982926"/>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83246</xdr:rowOff>
    </xdr:from>
    <xdr:to>
      <xdr:col>15</xdr:col>
      <xdr:colOff>231775</xdr:colOff>
      <xdr:row>58</xdr:row>
      <xdr:rowOff>13396</xdr:rowOff>
    </xdr:to>
    <xdr:sp macro="" textlink="">
      <xdr:nvSpPr>
        <xdr:cNvPr id="362" name="円/楕円 361"/>
        <xdr:cNvSpPr/>
      </xdr:nvSpPr>
      <xdr:spPr>
        <a:xfrm>
          <a:off x="10426700" y="98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106123</xdr:rowOff>
    </xdr:from>
    <xdr:ext cx="534377" cy="259045"/>
    <xdr:sp macro="" textlink="">
      <xdr:nvSpPr>
        <xdr:cNvPr id="363" name="農林水産業費該当値テキスト"/>
        <xdr:cNvSpPr txBox="1"/>
      </xdr:nvSpPr>
      <xdr:spPr>
        <a:xfrm>
          <a:off x="10528300" y="970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33,242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162281</xdr:rowOff>
    </xdr:from>
    <xdr:to>
      <xdr:col>14</xdr:col>
      <xdr:colOff>79375</xdr:colOff>
      <xdr:row>57</xdr:row>
      <xdr:rowOff>92431</xdr:rowOff>
    </xdr:to>
    <xdr:sp macro="" textlink="">
      <xdr:nvSpPr>
        <xdr:cNvPr id="364" name="円/楕円 363"/>
        <xdr:cNvSpPr/>
      </xdr:nvSpPr>
      <xdr:spPr>
        <a:xfrm>
          <a:off x="9588500" y="976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108958</xdr:rowOff>
    </xdr:from>
    <xdr:ext cx="534377" cy="259045"/>
    <xdr:sp macro="" textlink="">
      <xdr:nvSpPr>
        <xdr:cNvPr id="365" name="テキスト ボックス 364"/>
        <xdr:cNvSpPr txBox="1"/>
      </xdr:nvSpPr>
      <xdr:spPr>
        <a:xfrm>
          <a:off x="9372111" y="953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108941</xdr:rowOff>
    </xdr:from>
    <xdr:to>
      <xdr:col>12</xdr:col>
      <xdr:colOff>561975</xdr:colOff>
      <xdr:row>58</xdr:row>
      <xdr:rowOff>39091</xdr:rowOff>
    </xdr:to>
    <xdr:sp macro="" textlink="">
      <xdr:nvSpPr>
        <xdr:cNvPr id="366" name="円/楕円 365"/>
        <xdr:cNvSpPr/>
      </xdr:nvSpPr>
      <xdr:spPr>
        <a:xfrm>
          <a:off x="8699500" y="98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55618</xdr:rowOff>
    </xdr:from>
    <xdr:ext cx="534377" cy="259045"/>
    <xdr:sp macro="" textlink="">
      <xdr:nvSpPr>
        <xdr:cNvPr id="367" name="テキスト ボックス 366"/>
        <xdr:cNvSpPr txBox="1"/>
      </xdr:nvSpPr>
      <xdr:spPr>
        <a:xfrm>
          <a:off x="8483111" y="96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166708</xdr:rowOff>
    </xdr:from>
    <xdr:to>
      <xdr:col>11</xdr:col>
      <xdr:colOff>358775</xdr:colOff>
      <xdr:row>58</xdr:row>
      <xdr:rowOff>96858</xdr:rowOff>
    </xdr:to>
    <xdr:sp macro="" textlink="">
      <xdr:nvSpPr>
        <xdr:cNvPr id="368" name="円/楕円 367"/>
        <xdr:cNvSpPr/>
      </xdr:nvSpPr>
      <xdr:spPr>
        <a:xfrm>
          <a:off x="7810500" y="99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87985</xdr:rowOff>
    </xdr:from>
    <xdr:ext cx="534377" cy="259045"/>
    <xdr:sp macro="" textlink="">
      <xdr:nvSpPr>
        <xdr:cNvPr id="369" name="テキスト ボックス 368"/>
        <xdr:cNvSpPr txBox="1"/>
      </xdr:nvSpPr>
      <xdr:spPr>
        <a:xfrm>
          <a:off x="7594111" y="100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159476</xdr:rowOff>
    </xdr:from>
    <xdr:to>
      <xdr:col>10</xdr:col>
      <xdr:colOff>155575</xdr:colOff>
      <xdr:row>58</xdr:row>
      <xdr:rowOff>89626</xdr:rowOff>
    </xdr:to>
    <xdr:sp macro="" textlink="">
      <xdr:nvSpPr>
        <xdr:cNvPr id="370" name="円/楕円 369"/>
        <xdr:cNvSpPr/>
      </xdr:nvSpPr>
      <xdr:spPr>
        <a:xfrm>
          <a:off x="6921500" y="99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80753</xdr:rowOff>
    </xdr:from>
    <xdr:ext cx="534377" cy="259045"/>
    <xdr:sp macro="" textlink="">
      <xdr:nvSpPr>
        <xdr:cNvPr id="371" name="テキスト ボックス 370"/>
        <xdr:cNvSpPr txBox="1"/>
      </xdr:nvSpPr>
      <xdr:spPr>
        <a:xfrm>
          <a:off x="6705111" y="1002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85454</xdr:rowOff>
    </xdr:from>
    <xdr:to>
      <xdr:col>15</xdr:col>
      <xdr:colOff>180975</xdr:colOff>
      <xdr:row>78</xdr:row>
      <xdr:rowOff>120749</xdr:rowOff>
    </xdr:to>
    <xdr:cxnSp macro="">
      <xdr:nvCxnSpPr>
        <xdr:cNvPr id="398" name="直線コネクタ 397"/>
        <xdr:cNvCxnSpPr/>
      </xdr:nvCxnSpPr>
      <xdr:spPr>
        <a:xfrm>
          <a:off x="9639300" y="13458554"/>
          <a:ext cx="8382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85454</xdr:rowOff>
    </xdr:from>
    <xdr:to>
      <xdr:col>14</xdr:col>
      <xdr:colOff>28575</xdr:colOff>
      <xdr:row>78</xdr:row>
      <xdr:rowOff>115354</xdr:rowOff>
    </xdr:to>
    <xdr:cxnSp macro="">
      <xdr:nvCxnSpPr>
        <xdr:cNvPr id="401" name="直線コネクタ 400"/>
        <xdr:cNvCxnSpPr/>
      </xdr:nvCxnSpPr>
      <xdr:spPr>
        <a:xfrm flipV="1">
          <a:off x="8750300" y="13458554"/>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94186</xdr:rowOff>
    </xdr:from>
    <xdr:to>
      <xdr:col>12</xdr:col>
      <xdr:colOff>511175</xdr:colOff>
      <xdr:row>78</xdr:row>
      <xdr:rowOff>115354</xdr:rowOff>
    </xdr:to>
    <xdr:cxnSp macro="">
      <xdr:nvCxnSpPr>
        <xdr:cNvPr id="404" name="直線コネクタ 403"/>
        <xdr:cNvCxnSpPr/>
      </xdr:nvCxnSpPr>
      <xdr:spPr>
        <a:xfrm>
          <a:off x="7861300" y="13467286"/>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94186</xdr:rowOff>
    </xdr:from>
    <xdr:to>
      <xdr:col>11</xdr:col>
      <xdr:colOff>307975</xdr:colOff>
      <xdr:row>78</xdr:row>
      <xdr:rowOff>118188</xdr:rowOff>
    </xdr:to>
    <xdr:cxnSp macro="">
      <xdr:nvCxnSpPr>
        <xdr:cNvPr id="407" name="直線コネクタ 406"/>
        <xdr:cNvCxnSpPr/>
      </xdr:nvCxnSpPr>
      <xdr:spPr>
        <a:xfrm flipV="1">
          <a:off x="6972300" y="13467286"/>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69949</xdr:rowOff>
    </xdr:from>
    <xdr:to>
      <xdr:col>15</xdr:col>
      <xdr:colOff>231775</xdr:colOff>
      <xdr:row>79</xdr:row>
      <xdr:rowOff>99</xdr:rowOff>
    </xdr:to>
    <xdr:sp macro="" textlink="">
      <xdr:nvSpPr>
        <xdr:cNvPr id="417" name="円/楕円 416"/>
        <xdr:cNvSpPr/>
      </xdr:nvSpPr>
      <xdr:spPr>
        <a:xfrm>
          <a:off x="10426700" y="134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156326</xdr:rowOff>
    </xdr:from>
    <xdr:ext cx="378565" cy="259045"/>
    <xdr:sp macro="" textlink="">
      <xdr:nvSpPr>
        <xdr:cNvPr id="418" name="商工費該当値テキスト"/>
        <xdr:cNvSpPr txBox="1"/>
      </xdr:nvSpPr>
      <xdr:spPr>
        <a:xfrm>
          <a:off x="10528300" y="13357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34654</xdr:rowOff>
    </xdr:from>
    <xdr:to>
      <xdr:col>14</xdr:col>
      <xdr:colOff>79375</xdr:colOff>
      <xdr:row>78</xdr:row>
      <xdr:rowOff>136254</xdr:rowOff>
    </xdr:to>
    <xdr:sp macro="" textlink="">
      <xdr:nvSpPr>
        <xdr:cNvPr id="419" name="円/楕円 418"/>
        <xdr:cNvSpPr/>
      </xdr:nvSpPr>
      <xdr:spPr>
        <a:xfrm>
          <a:off x="9588500" y="134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127381</xdr:rowOff>
    </xdr:from>
    <xdr:ext cx="469744" cy="259045"/>
    <xdr:sp macro="" textlink="">
      <xdr:nvSpPr>
        <xdr:cNvPr id="420" name="テキスト ボックス 419"/>
        <xdr:cNvSpPr txBox="1"/>
      </xdr:nvSpPr>
      <xdr:spPr>
        <a:xfrm>
          <a:off x="9404427" y="1350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64554</xdr:rowOff>
    </xdr:from>
    <xdr:to>
      <xdr:col>12</xdr:col>
      <xdr:colOff>561975</xdr:colOff>
      <xdr:row>78</xdr:row>
      <xdr:rowOff>166154</xdr:rowOff>
    </xdr:to>
    <xdr:sp macro="" textlink="">
      <xdr:nvSpPr>
        <xdr:cNvPr id="421" name="円/楕円 420"/>
        <xdr:cNvSpPr/>
      </xdr:nvSpPr>
      <xdr:spPr>
        <a:xfrm>
          <a:off x="8699500" y="13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157281</xdr:rowOff>
    </xdr:from>
    <xdr:ext cx="469744" cy="259045"/>
    <xdr:sp macro="" textlink="">
      <xdr:nvSpPr>
        <xdr:cNvPr id="422" name="テキスト ボックス 421"/>
        <xdr:cNvSpPr txBox="1"/>
      </xdr:nvSpPr>
      <xdr:spPr>
        <a:xfrm>
          <a:off x="8515427" y="135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43386</xdr:rowOff>
    </xdr:from>
    <xdr:to>
      <xdr:col>11</xdr:col>
      <xdr:colOff>358775</xdr:colOff>
      <xdr:row>78</xdr:row>
      <xdr:rowOff>144986</xdr:rowOff>
    </xdr:to>
    <xdr:sp macro="" textlink="">
      <xdr:nvSpPr>
        <xdr:cNvPr id="423" name="円/楕円 422"/>
        <xdr:cNvSpPr/>
      </xdr:nvSpPr>
      <xdr:spPr>
        <a:xfrm>
          <a:off x="7810500" y="134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136113</xdr:rowOff>
    </xdr:from>
    <xdr:ext cx="469744" cy="259045"/>
    <xdr:sp macro="" textlink="">
      <xdr:nvSpPr>
        <xdr:cNvPr id="424" name="テキスト ボックス 423"/>
        <xdr:cNvSpPr txBox="1"/>
      </xdr:nvSpPr>
      <xdr:spPr>
        <a:xfrm>
          <a:off x="7626427" y="1350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67388</xdr:rowOff>
    </xdr:from>
    <xdr:to>
      <xdr:col>10</xdr:col>
      <xdr:colOff>155575</xdr:colOff>
      <xdr:row>78</xdr:row>
      <xdr:rowOff>168988</xdr:rowOff>
    </xdr:to>
    <xdr:sp macro="" textlink="">
      <xdr:nvSpPr>
        <xdr:cNvPr id="425" name="円/楕円 424"/>
        <xdr:cNvSpPr/>
      </xdr:nvSpPr>
      <xdr:spPr>
        <a:xfrm>
          <a:off x="6921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160115</xdr:rowOff>
    </xdr:from>
    <xdr:ext cx="378565" cy="259045"/>
    <xdr:sp macro="" textlink="">
      <xdr:nvSpPr>
        <xdr:cNvPr id="426" name="テキスト ボックス 425"/>
        <xdr:cNvSpPr txBox="1"/>
      </xdr:nvSpPr>
      <xdr:spPr>
        <a:xfrm>
          <a:off x="6783017" y="1353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1160</xdr:rowOff>
    </xdr:from>
    <xdr:to>
      <xdr:col>15</xdr:col>
      <xdr:colOff>180975</xdr:colOff>
      <xdr:row>98</xdr:row>
      <xdr:rowOff>1657</xdr:rowOff>
    </xdr:to>
    <xdr:cxnSp macro="">
      <xdr:nvCxnSpPr>
        <xdr:cNvPr id="453" name="直線コネクタ 452"/>
        <xdr:cNvCxnSpPr/>
      </xdr:nvCxnSpPr>
      <xdr:spPr>
        <a:xfrm>
          <a:off x="9639300" y="16803260"/>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169518</xdr:rowOff>
    </xdr:from>
    <xdr:to>
      <xdr:col>14</xdr:col>
      <xdr:colOff>28575</xdr:colOff>
      <xdr:row>98</xdr:row>
      <xdr:rowOff>1160</xdr:rowOff>
    </xdr:to>
    <xdr:cxnSp macro="">
      <xdr:nvCxnSpPr>
        <xdr:cNvPr id="456" name="直線コネクタ 455"/>
        <xdr:cNvCxnSpPr/>
      </xdr:nvCxnSpPr>
      <xdr:spPr>
        <a:xfrm>
          <a:off x="8750300" y="16800168"/>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169518</xdr:rowOff>
    </xdr:from>
    <xdr:to>
      <xdr:col>12</xdr:col>
      <xdr:colOff>511175</xdr:colOff>
      <xdr:row>98</xdr:row>
      <xdr:rowOff>794</xdr:rowOff>
    </xdr:to>
    <xdr:cxnSp macro="">
      <xdr:nvCxnSpPr>
        <xdr:cNvPr id="459" name="直線コネクタ 458"/>
        <xdr:cNvCxnSpPr/>
      </xdr:nvCxnSpPr>
      <xdr:spPr>
        <a:xfrm flipV="1">
          <a:off x="7861300" y="16800168"/>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794</xdr:rowOff>
    </xdr:from>
    <xdr:to>
      <xdr:col>11</xdr:col>
      <xdr:colOff>307975</xdr:colOff>
      <xdr:row>98</xdr:row>
      <xdr:rowOff>38855</xdr:rowOff>
    </xdr:to>
    <xdr:cxnSp macro="">
      <xdr:nvCxnSpPr>
        <xdr:cNvPr id="462" name="直線コネクタ 461"/>
        <xdr:cNvCxnSpPr/>
      </xdr:nvCxnSpPr>
      <xdr:spPr>
        <a:xfrm flipV="1">
          <a:off x="6972300" y="16802894"/>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122307</xdr:rowOff>
    </xdr:from>
    <xdr:to>
      <xdr:col>15</xdr:col>
      <xdr:colOff>231775</xdr:colOff>
      <xdr:row>98</xdr:row>
      <xdr:rowOff>52457</xdr:rowOff>
    </xdr:to>
    <xdr:sp macro="" textlink="">
      <xdr:nvSpPr>
        <xdr:cNvPr id="472" name="円/楕円 471"/>
        <xdr:cNvSpPr/>
      </xdr:nvSpPr>
      <xdr:spPr>
        <a:xfrm>
          <a:off x="10426700" y="167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37234</xdr:rowOff>
    </xdr:from>
    <xdr:ext cx="534377" cy="259045"/>
    <xdr:sp macro="" textlink="">
      <xdr:nvSpPr>
        <xdr:cNvPr id="473" name="土木費該当値テキスト"/>
        <xdr:cNvSpPr txBox="1"/>
      </xdr:nvSpPr>
      <xdr:spPr>
        <a:xfrm>
          <a:off x="10528300" y="166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121810</xdr:rowOff>
    </xdr:from>
    <xdr:to>
      <xdr:col>14</xdr:col>
      <xdr:colOff>79375</xdr:colOff>
      <xdr:row>98</xdr:row>
      <xdr:rowOff>51960</xdr:rowOff>
    </xdr:to>
    <xdr:sp macro="" textlink="">
      <xdr:nvSpPr>
        <xdr:cNvPr id="474" name="円/楕円 473"/>
        <xdr:cNvSpPr/>
      </xdr:nvSpPr>
      <xdr:spPr>
        <a:xfrm>
          <a:off x="9588500" y="167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43087</xdr:rowOff>
    </xdr:from>
    <xdr:ext cx="534377" cy="259045"/>
    <xdr:sp macro="" textlink="">
      <xdr:nvSpPr>
        <xdr:cNvPr id="475" name="テキスト ボックス 474"/>
        <xdr:cNvSpPr txBox="1"/>
      </xdr:nvSpPr>
      <xdr:spPr>
        <a:xfrm>
          <a:off x="9372111" y="168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118718</xdr:rowOff>
    </xdr:from>
    <xdr:to>
      <xdr:col>12</xdr:col>
      <xdr:colOff>561975</xdr:colOff>
      <xdr:row>98</xdr:row>
      <xdr:rowOff>48868</xdr:rowOff>
    </xdr:to>
    <xdr:sp macro="" textlink="">
      <xdr:nvSpPr>
        <xdr:cNvPr id="476" name="円/楕円 475"/>
        <xdr:cNvSpPr/>
      </xdr:nvSpPr>
      <xdr:spPr>
        <a:xfrm>
          <a:off x="8699500" y="167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39995</xdr:rowOff>
    </xdr:from>
    <xdr:ext cx="534377" cy="259045"/>
    <xdr:sp macro="" textlink="">
      <xdr:nvSpPr>
        <xdr:cNvPr id="477" name="テキスト ボックス 476"/>
        <xdr:cNvSpPr txBox="1"/>
      </xdr:nvSpPr>
      <xdr:spPr>
        <a:xfrm>
          <a:off x="8483111" y="168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121444</xdr:rowOff>
    </xdr:from>
    <xdr:to>
      <xdr:col>11</xdr:col>
      <xdr:colOff>358775</xdr:colOff>
      <xdr:row>98</xdr:row>
      <xdr:rowOff>51594</xdr:rowOff>
    </xdr:to>
    <xdr:sp macro="" textlink="">
      <xdr:nvSpPr>
        <xdr:cNvPr id="478" name="円/楕円 477"/>
        <xdr:cNvSpPr/>
      </xdr:nvSpPr>
      <xdr:spPr>
        <a:xfrm>
          <a:off x="7810500" y="167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42721</xdr:rowOff>
    </xdr:from>
    <xdr:ext cx="534377" cy="259045"/>
    <xdr:sp macro="" textlink="">
      <xdr:nvSpPr>
        <xdr:cNvPr id="479" name="テキスト ボックス 478"/>
        <xdr:cNvSpPr txBox="1"/>
      </xdr:nvSpPr>
      <xdr:spPr>
        <a:xfrm>
          <a:off x="7594111" y="168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159505</xdr:rowOff>
    </xdr:from>
    <xdr:to>
      <xdr:col>10</xdr:col>
      <xdr:colOff>155575</xdr:colOff>
      <xdr:row>98</xdr:row>
      <xdr:rowOff>89655</xdr:rowOff>
    </xdr:to>
    <xdr:sp macro="" textlink="">
      <xdr:nvSpPr>
        <xdr:cNvPr id="480" name="円/楕円 479"/>
        <xdr:cNvSpPr/>
      </xdr:nvSpPr>
      <xdr:spPr>
        <a:xfrm>
          <a:off x="6921500" y="167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80782</xdr:rowOff>
    </xdr:from>
    <xdr:ext cx="534377" cy="259045"/>
    <xdr:sp macro="" textlink="">
      <xdr:nvSpPr>
        <xdr:cNvPr id="481" name="テキスト ボックス 480"/>
        <xdr:cNvSpPr txBox="1"/>
      </xdr:nvSpPr>
      <xdr:spPr>
        <a:xfrm>
          <a:off x="6705111" y="168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106847</xdr:rowOff>
    </xdr:from>
    <xdr:to>
      <xdr:col>23</xdr:col>
      <xdr:colOff>517525</xdr:colOff>
      <xdr:row>38</xdr:row>
      <xdr:rowOff>5904</xdr:rowOff>
    </xdr:to>
    <xdr:cxnSp macro="">
      <xdr:nvCxnSpPr>
        <xdr:cNvPr id="512" name="直線コネクタ 511"/>
        <xdr:cNvCxnSpPr/>
      </xdr:nvCxnSpPr>
      <xdr:spPr>
        <a:xfrm>
          <a:off x="15481300" y="6450497"/>
          <a:ext cx="8382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106847</xdr:rowOff>
    </xdr:from>
    <xdr:to>
      <xdr:col>22</xdr:col>
      <xdr:colOff>365125</xdr:colOff>
      <xdr:row>37</xdr:row>
      <xdr:rowOff>153481</xdr:rowOff>
    </xdr:to>
    <xdr:cxnSp macro="">
      <xdr:nvCxnSpPr>
        <xdr:cNvPr id="515" name="直線コネクタ 514"/>
        <xdr:cNvCxnSpPr/>
      </xdr:nvCxnSpPr>
      <xdr:spPr>
        <a:xfrm flipV="1">
          <a:off x="14592300" y="645049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153481</xdr:rowOff>
    </xdr:from>
    <xdr:to>
      <xdr:col>21</xdr:col>
      <xdr:colOff>161925</xdr:colOff>
      <xdr:row>37</xdr:row>
      <xdr:rowOff>155947</xdr:rowOff>
    </xdr:to>
    <xdr:cxnSp macro="">
      <xdr:nvCxnSpPr>
        <xdr:cNvPr id="518" name="直線コネクタ 517"/>
        <xdr:cNvCxnSpPr/>
      </xdr:nvCxnSpPr>
      <xdr:spPr>
        <a:xfrm flipV="1">
          <a:off x="13703300" y="6497131"/>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148027</xdr:rowOff>
    </xdr:from>
    <xdr:to>
      <xdr:col>19</xdr:col>
      <xdr:colOff>644525</xdr:colOff>
      <xdr:row>37</xdr:row>
      <xdr:rowOff>155947</xdr:rowOff>
    </xdr:to>
    <xdr:cxnSp macro="">
      <xdr:nvCxnSpPr>
        <xdr:cNvPr id="521" name="直線コネクタ 520"/>
        <xdr:cNvCxnSpPr/>
      </xdr:nvCxnSpPr>
      <xdr:spPr>
        <a:xfrm>
          <a:off x="12814300" y="6491677"/>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126554</xdr:rowOff>
    </xdr:from>
    <xdr:to>
      <xdr:col>23</xdr:col>
      <xdr:colOff>568325</xdr:colOff>
      <xdr:row>38</xdr:row>
      <xdr:rowOff>56704</xdr:rowOff>
    </xdr:to>
    <xdr:sp macro="" textlink="">
      <xdr:nvSpPr>
        <xdr:cNvPr id="531" name="円/楕円 530"/>
        <xdr:cNvSpPr/>
      </xdr:nvSpPr>
      <xdr:spPr>
        <a:xfrm>
          <a:off x="16268700" y="64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41481</xdr:rowOff>
    </xdr:from>
    <xdr:ext cx="534377" cy="259045"/>
    <xdr:sp macro="" textlink="">
      <xdr:nvSpPr>
        <xdr:cNvPr id="532" name="消防費該当値テキスト"/>
        <xdr:cNvSpPr txBox="1"/>
      </xdr:nvSpPr>
      <xdr:spPr>
        <a:xfrm>
          <a:off x="16370300" y="63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56047</xdr:rowOff>
    </xdr:from>
    <xdr:to>
      <xdr:col>22</xdr:col>
      <xdr:colOff>415925</xdr:colOff>
      <xdr:row>37</xdr:row>
      <xdr:rowOff>157647</xdr:rowOff>
    </xdr:to>
    <xdr:sp macro="" textlink="">
      <xdr:nvSpPr>
        <xdr:cNvPr id="533" name="円/楕円 532"/>
        <xdr:cNvSpPr/>
      </xdr:nvSpPr>
      <xdr:spPr>
        <a:xfrm>
          <a:off x="15430500" y="63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148774</xdr:rowOff>
    </xdr:from>
    <xdr:ext cx="534377" cy="259045"/>
    <xdr:sp macro="" textlink="">
      <xdr:nvSpPr>
        <xdr:cNvPr id="534" name="テキスト ボックス 533"/>
        <xdr:cNvSpPr txBox="1"/>
      </xdr:nvSpPr>
      <xdr:spPr>
        <a:xfrm>
          <a:off x="15214111" y="64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102681</xdr:rowOff>
    </xdr:from>
    <xdr:to>
      <xdr:col>21</xdr:col>
      <xdr:colOff>212725</xdr:colOff>
      <xdr:row>38</xdr:row>
      <xdr:rowOff>32831</xdr:rowOff>
    </xdr:to>
    <xdr:sp macro="" textlink="">
      <xdr:nvSpPr>
        <xdr:cNvPr id="535" name="円/楕円 534"/>
        <xdr:cNvSpPr/>
      </xdr:nvSpPr>
      <xdr:spPr>
        <a:xfrm>
          <a:off x="14541500" y="64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23958</xdr:rowOff>
    </xdr:from>
    <xdr:ext cx="534377" cy="259045"/>
    <xdr:sp macro="" textlink="">
      <xdr:nvSpPr>
        <xdr:cNvPr id="536" name="テキスト ボックス 535"/>
        <xdr:cNvSpPr txBox="1"/>
      </xdr:nvSpPr>
      <xdr:spPr>
        <a:xfrm>
          <a:off x="14325111" y="653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105147</xdr:rowOff>
    </xdr:from>
    <xdr:to>
      <xdr:col>20</xdr:col>
      <xdr:colOff>9525</xdr:colOff>
      <xdr:row>38</xdr:row>
      <xdr:rowOff>35297</xdr:rowOff>
    </xdr:to>
    <xdr:sp macro="" textlink="">
      <xdr:nvSpPr>
        <xdr:cNvPr id="537" name="円/楕円 536"/>
        <xdr:cNvSpPr/>
      </xdr:nvSpPr>
      <xdr:spPr>
        <a:xfrm>
          <a:off x="13652500" y="64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26424</xdr:rowOff>
    </xdr:from>
    <xdr:ext cx="534377" cy="259045"/>
    <xdr:sp macro="" textlink="">
      <xdr:nvSpPr>
        <xdr:cNvPr id="538" name="テキスト ボックス 537"/>
        <xdr:cNvSpPr txBox="1"/>
      </xdr:nvSpPr>
      <xdr:spPr>
        <a:xfrm>
          <a:off x="13436111" y="654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97227</xdr:rowOff>
    </xdr:from>
    <xdr:to>
      <xdr:col>18</xdr:col>
      <xdr:colOff>492125</xdr:colOff>
      <xdr:row>38</xdr:row>
      <xdr:rowOff>27377</xdr:rowOff>
    </xdr:to>
    <xdr:sp macro="" textlink="">
      <xdr:nvSpPr>
        <xdr:cNvPr id="539" name="円/楕円 538"/>
        <xdr:cNvSpPr/>
      </xdr:nvSpPr>
      <xdr:spPr>
        <a:xfrm>
          <a:off x="12763500" y="6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18504</xdr:rowOff>
    </xdr:from>
    <xdr:ext cx="534377" cy="259045"/>
    <xdr:sp macro="" textlink="">
      <xdr:nvSpPr>
        <xdr:cNvPr id="540" name="テキスト ボックス 539"/>
        <xdr:cNvSpPr txBox="1"/>
      </xdr:nvSpPr>
      <xdr:spPr>
        <a:xfrm>
          <a:off x="12547111" y="65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159588</xdr:rowOff>
    </xdr:from>
    <xdr:to>
      <xdr:col>23</xdr:col>
      <xdr:colOff>517525</xdr:colOff>
      <xdr:row>57</xdr:row>
      <xdr:rowOff>63046</xdr:rowOff>
    </xdr:to>
    <xdr:cxnSp macro="">
      <xdr:nvCxnSpPr>
        <xdr:cNvPr id="567" name="直線コネクタ 566"/>
        <xdr:cNvCxnSpPr/>
      </xdr:nvCxnSpPr>
      <xdr:spPr>
        <a:xfrm flipV="1">
          <a:off x="15481300" y="9760788"/>
          <a:ext cx="838200" cy="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6993</xdr:rowOff>
    </xdr:from>
    <xdr:to>
      <xdr:col>22</xdr:col>
      <xdr:colOff>365125</xdr:colOff>
      <xdr:row>57</xdr:row>
      <xdr:rowOff>63046</xdr:rowOff>
    </xdr:to>
    <xdr:cxnSp macro="">
      <xdr:nvCxnSpPr>
        <xdr:cNvPr id="570" name="直線コネクタ 569"/>
        <xdr:cNvCxnSpPr/>
      </xdr:nvCxnSpPr>
      <xdr:spPr>
        <a:xfrm>
          <a:off x="14592300" y="9608193"/>
          <a:ext cx="889000" cy="2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6993</xdr:rowOff>
    </xdr:from>
    <xdr:to>
      <xdr:col>21</xdr:col>
      <xdr:colOff>161925</xdr:colOff>
      <xdr:row>57</xdr:row>
      <xdr:rowOff>144</xdr:rowOff>
    </xdr:to>
    <xdr:cxnSp macro="">
      <xdr:nvCxnSpPr>
        <xdr:cNvPr id="573" name="直線コネクタ 572"/>
        <xdr:cNvCxnSpPr/>
      </xdr:nvCxnSpPr>
      <xdr:spPr>
        <a:xfrm flipV="1">
          <a:off x="13703300" y="9608193"/>
          <a:ext cx="889000" cy="16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144</xdr:rowOff>
    </xdr:from>
    <xdr:to>
      <xdr:col>19</xdr:col>
      <xdr:colOff>644525</xdr:colOff>
      <xdr:row>57</xdr:row>
      <xdr:rowOff>64276</xdr:rowOff>
    </xdr:to>
    <xdr:cxnSp macro="">
      <xdr:nvCxnSpPr>
        <xdr:cNvPr id="576" name="直線コネクタ 575"/>
        <xdr:cNvCxnSpPr/>
      </xdr:nvCxnSpPr>
      <xdr:spPr>
        <a:xfrm flipV="1">
          <a:off x="12814300" y="9772794"/>
          <a:ext cx="889000" cy="6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108788</xdr:rowOff>
    </xdr:from>
    <xdr:to>
      <xdr:col>23</xdr:col>
      <xdr:colOff>568325</xdr:colOff>
      <xdr:row>57</xdr:row>
      <xdr:rowOff>38938</xdr:rowOff>
    </xdr:to>
    <xdr:sp macro="" textlink="">
      <xdr:nvSpPr>
        <xdr:cNvPr id="586" name="円/楕円 585"/>
        <xdr:cNvSpPr/>
      </xdr:nvSpPr>
      <xdr:spPr>
        <a:xfrm>
          <a:off x="16268700" y="97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131665</xdr:rowOff>
    </xdr:from>
    <xdr:ext cx="534377" cy="259045"/>
    <xdr:sp macro="" textlink="">
      <xdr:nvSpPr>
        <xdr:cNvPr id="587" name="教育費該当値テキスト"/>
        <xdr:cNvSpPr txBox="1"/>
      </xdr:nvSpPr>
      <xdr:spPr>
        <a:xfrm>
          <a:off x="16370300" y="95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12246</xdr:rowOff>
    </xdr:from>
    <xdr:to>
      <xdr:col>22</xdr:col>
      <xdr:colOff>415925</xdr:colOff>
      <xdr:row>57</xdr:row>
      <xdr:rowOff>113846</xdr:rowOff>
    </xdr:to>
    <xdr:sp macro="" textlink="">
      <xdr:nvSpPr>
        <xdr:cNvPr id="588" name="円/楕円 587"/>
        <xdr:cNvSpPr/>
      </xdr:nvSpPr>
      <xdr:spPr>
        <a:xfrm>
          <a:off x="15430500" y="9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104973</xdr:rowOff>
    </xdr:from>
    <xdr:ext cx="534377" cy="259045"/>
    <xdr:sp macro="" textlink="">
      <xdr:nvSpPr>
        <xdr:cNvPr id="589" name="テキスト ボックス 588"/>
        <xdr:cNvSpPr txBox="1"/>
      </xdr:nvSpPr>
      <xdr:spPr>
        <a:xfrm>
          <a:off x="15214111" y="98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127643</xdr:rowOff>
    </xdr:from>
    <xdr:to>
      <xdr:col>21</xdr:col>
      <xdr:colOff>212725</xdr:colOff>
      <xdr:row>56</xdr:row>
      <xdr:rowOff>57793</xdr:rowOff>
    </xdr:to>
    <xdr:sp macro="" textlink="">
      <xdr:nvSpPr>
        <xdr:cNvPr id="590" name="円/楕円 589"/>
        <xdr:cNvSpPr/>
      </xdr:nvSpPr>
      <xdr:spPr>
        <a:xfrm>
          <a:off x="14541500" y="9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74320</xdr:rowOff>
    </xdr:from>
    <xdr:ext cx="599010" cy="259045"/>
    <xdr:sp macro="" textlink="">
      <xdr:nvSpPr>
        <xdr:cNvPr id="591" name="テキスト ボックス 590"/>
        <xdr:cNvSpPr txBox="1"/>
      </xdr:nvSpPr>
      <xdr:spPr>
        <a:xfrm>
          <a:off x="14292794" y="93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120794</xdr:rowOff>
    </xdr:from>
    <xdr:to>
      <xdr:col>20</xdr:col>
      <xdr:colOff>9525</xdr:colOff>
      <xdr:row>57</xdr:row>
      <xdr:rowOff>50944</xdr:rowOff>
    </xdr:to>
    <xdr:sp macro="" textlink="">
      <xdr:nvSpPr>
        <xdr:cNvPr id="592" name="円/楕円 591"/>
        <xdr:cNvSpPr/>
      </xdr:nvSpPr>
      <xdr:spPr>
        <a:xfrm>
          <a:off x="13652500" y="97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67471</xdr:rowOff>
    </xdr:from>
    <xdr:ext cx="534377" cy="259045"/>
    <xdr:sp macro="" textlink="">
      <xdr:nvSpPr>
        <xdr:cNvPr id="593" name="テキスト ボックス 592"/>
        <xdr:cNvSpPr txBox="1"/>
      </xdr:nvSpPr>
      <xdr:spPr>
        <a:xfrm>
          <a:off x="13436111" y="94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13476</xdr:rowOff>
    </xdr:from>
    <xdr:to>
      <xdr:col>18</xdr:col>
      <xdr:colOff>492125</xdr:colOff>
      <xdr:row>57</xdr:row>
      <xdr:rowOff>115076</xdr:rowOff>
    </xdr:to>
    <xdr:sp macro="" textlink="">
      <xdr:nvSpPr>
        <xdr:cNvPr id="594" name="円/楕円 593"/>
        <xdr:cNvSpPr/>
      </xdr:nvSpPr>
      <xdr:spPr>
        <a:xfrm>
          <a:off x="12763500" y="97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106203</xdr:rowOff>
    </xdr:from>
    <xdr:ext cx="534377" cy="259045"/>
    <xdr:sp macro="" textlink="">
      <xdr:nvSpPr>
        <xdr:cNvPr id="595" name="テキスト ボックス 594"/>
        <xdr:cNvSpPr txBox="1"/>
      </xdr:nvSpPr>
      <xdr:spPr>
        <a:xfrm>
          <a:off x="12547111" y="987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3" name="円/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4"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17276</xdr:rowOff>
    </xdr:from>
    <xdr:to>
      <xdr:col>23</xdr:col>
      <xdr:colOff>517525</xdr:colOff>
      <xdr:row>98</xdr:row>
      <xdr:rowOff>34514</xdr:rowOff>
    </xdr:to>
    <xdr:cxnSp macro="">
      <xdr:nvCxnSpPr>
        <xdr:cNvPr id="681" name="直線コネクタ 680"/>
        <xdr:cNvCxnSpPr/>
      </xdr:nvCxnSpPr>
      <xdr:spPr>
        <a:xfrm flipV="1">
          <a:off x="15481300" y="16819376"/>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34514</xdr:rowOff>
    </xdr:from>
    <xdr:to>
      <xdr:col>22</xdr:col>
      <xdr:colOff>365125</xdr:colOff>
      <xdr:row>98</xdr:row>
      <xdr:rowOff>44290</xdr:rowOff>
    </xdr:to>
    <xdr:cxnSp macro="">
      <xdr:nvCxnSpPr>
        <xdr:cNvPr id="684" name="直線コネクタ 683"/>
        <xdr:cNvCxnSpPr/>
      </xdr:nvCxnSpPr>
      <xdr:spPr>
        <a:xfrm flipV="1">
          <a:off x="14592300" y="16836614"/>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44290</xdr:rowOff>
    </xdr:from>
    <xdr:to>
      <xdr:col>21</xdr:col>
      <xdr:colOff>161925</xdr:colOff>
      <xdr:row>98</xdr:row>
      <xdr:rowOff>58372</xdr:rowOff>
    </xdr:to>
    <xdr:cxnSp macro="">
      <xdr:nvCxnSpPr>
        <xdr:cNvPr id="687" name="直線コネクタ 686"/>
        <xdr:cNvCxnSpPr/>
      </xdr:nvCxnSpPr>
      <xdr:spPr>
        <a:xfrm flipV="1">
          <a:off x="13703300" y="1684639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58372</xdr:rowOff>
    </xdr:from>
    <xdr:to>
      <xdr:col>19</xdr:col>
      <xdr:colOff>644525</xdr:colOff>
      <xdr:row>98</xdr:row>
      <xdr:rowOff>68140</xdr:rowOff>
    </xdr:to>
    <xdr:cxnSp macro="">
      <xdr:nvCxnSpPr>
        <xdr:cNvPr id="690" name="直線コネクタ 689"/>
        <xdr:cNvCxnSpPr/>
      </xdr:nvCxnSpPr>
      <xdr:spPr>
        <a:xfrm flipV="1">
          <a:off x="12814300" y="16860472"/>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137926</xdr:rowOff>
    </xdr:from>
    <xdr:to>
      <xdr:col>23</xdr:col>
      <xdr:colOff>568325</xdr:colOff>
      <xdr:row>98</xdr:row>
      <xdr:rowOff>68076</xdr:rowOff>
    </xdr:to>
    <xdr:sp macro="" textlink="">
      <xdr:nvSpPr>
        <xdr:cNvPr id="700" name="円/楕円 699"/>
        <xdr:cNvSpPr/>
      </xdr:nvSpPr>
      <xdr:spPr>
        <a:xfrm>
          <a:off x="16268700" y="16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116353</xdr:rowOff>
    </xdr:from>
    <xdr:ext cx="534377" cy="259045"/>
    <xdr:sp macro="" textlink="">
      <xdr:nvSpPr>
        <xdr:cNvPr id="701" name="公債費該当値テキスト"/>
        <xdr:cNvSpPr txBox="1"/>
      </xdr:nvSpPr>
      <xdr:spPr>
        <a:xfrm>
          <a:off x="16370300" y="167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155164</xdr:rowOff>
    </xdr:from>
    <xdr:to>
      <xdr:col>22</xdr:col>
      <xdr:colOff>415925</xdr:colOff>
      <xdr:row>98</xdr:row>
      <xdr:rowOff>85314</xdr:rowOff>
    </xdr:to>
    <xdr:sp macro="" textlink="">
      <xdr:nvSpPr>
        <xdr:cNvPr id="702" name="円/楕円 701"/>
        <xdr:cNvSpPr/>
      </xdr:nvSpPr>
      <xdr:spPr>
        <a:xfrm>
          <a:off x="15430500" y="167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76441</xdr:rowOff>
    </xdr:from>
    <xdr:ext cx="534377" cy="259045"/>
    <xdr:sp macro="" textlink="">
      <xdr:nvSpPr>
        <xdr:cNvPr id="703" name="テキスト ボックス 702"/>
        <xdr:cNvSpPr txBox="1"/>
      </xdr:nvSpPr>
      <xdr:spPr>
        <a:xfrm>
          <a:off x="15214111" y="168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164940</xdr:rowOff>
    </xdr:from>
    <xdr:to>
      <xdr:col>21</xdr:col>
      <xdr:colOff>212725</xdr:colOff>
      <xdr:row>98</xdr:row>
      <xdr:rowOff>95090</xdr:rowOff>
    </xdr:to>
    <xdr:sp macro="" textlink="">
      <xdr:nvSpPr>
        <xdr:cNvPr id="704" name="円/楕円 703"/>
        <xdr:cNvSpPr/>
      </xdr:nvSpPr>
      <xdr:spPr>
        <a:xfrm>
          <a:off x="14541500" y="167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86217</xdr:rowOff>
    </xdr:from>
    <xdr:ext cx="534377" cy="259045"/>
    <xdr:sp macro="" textlink="">
      <xdr:nvSpPr>
        <xdr:cNvPr id="705" name="テキスト ボックス 704"/>
        <xdr:cNvSpPr txBox="1"/>
      </xdr:nvSpPr>
      <xdr:spPr>
        <a:xfrm>
          <a:off x="14325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7572</xdr:rowOff>
    </xdr:from>
    <xdr:to>
      <xdr:col>20</xdr:col>
      <xdr:colOff>9525</xdr:colOff>
      <xdr:row>98</xdr:row>
      <xdr:rowOff>109172</xdr:rowOff>
    </xdr:to>
    <xdr:sp macro="" textlink="">
      <xdr:nvSpPr>
        <xdr:cNvPr id="706" name="円/楕円 705"/>
        <xdr:cNvSpPr/>
      </xdr:nvSpPr>
      <xdr:spPr>
        <a:xfrm>
          <a:off x="13652500" y="168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100299</xdr:rowOff>
    </xdr:from>
    <xdr:ext cx="534377" cy="259045"/>
    <xdr:sp macro="" textlink="">
      <xdr:nvSpPr>
        <xdr:cNvPr id="707" name="テキスト ボックス 706"/>
        <xdr:cNvSpPr txBox="1"/>
      </xdr:nvSpPr>
      <xdr:spPr>
        <a:xfrm>
          <a:off x="13436111" y="169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17340</xdr:rowOff>
    </xdr:from>
    <xdr:to>
      <xdr:col>18</xdr:col>
      <xdr:colOff>492125</xdr:colOff>
      <xdr:row>98</xdr:row>
      <xdr:rowOff>118940</xdr:rowOff>
    </xdr:to>
    <xdr:sp macro="" textlink="">
      <xdr:nvSpPr>
        <xdr:cNvPr id="708" name="円/楕円 707"/>
        <xdr:cNvSpPr/>
      </xdr:nvSpPr>
      <xdr:spPr>
        <a:xfrm>
          <a:off x="12763500" y="168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110067</xdr:rowOff>
    </xdr:from>
    <xdr:ext cx="534377" cy="259045"/>
    <xdr:sp macro="" textlink="">
      <xdr:nvSpPr>
        <xdr:cNvPr id="709" name="テキスト ボックス 708"/>
        <xdr:cNvSpPr txBox="1"/>
      </xdr:nvSpPr>
      <xdr:spPr>
        <a:xfrm>
          <a:off x="12547111" y="1691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76998</xdr:rowOff>
    </xdr:from>
    <xdr:to>
      <xdr:col>32</xdr:col>
      <xdr:colOff>186689</xdr:colOff>
      <xdr:row>39</xdr:row>
      <xdr:rowOff>98878</xdr:rowOff>
    </xdr:to>
    <xdr:cxnSp macro="">
      <xdr:nvCxnSpPr>
        <xdr:cNvPr id="735" name="直線コネクタ 734"/>
        <xdr:cNvCxnSpPr/>
      </xdr:nvCxnSpPr>
      <xdr:spPr>
        <a:xfrm flipV="1">
          <a:off x="22159595" y="6077748"/>
          <a:ext cx="1269" cy="70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131135</xdr:rowOff>
    </xdr:from>
    <xdr:ext cx="249299" cy="259045"/>
    <xdr:sp macro="" textlink="">
      <xdr:nvSpPr>
        <xdr:cNvPr id="736" name="諸支出金最小値テキスト"/>
        <xdr:cNvSpPr txBox="1"/>
      </xdr:nvSpPr>
      <xdr:spPr>
        <a:xfrm>
          <a:off x="22212300" y="6817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23675</xdr:rowOff>
    </xdr:from>
    <xdr:ext cx="469744" cy="259045"/>
    <xdr:sp macro="" textlink="">
      <xdr:nvSpPr>
        <xdr:cNvPr id="738" name="諸支出金最大値テキスト"/>
        <xdr:cNvSpPr txBox="1"/>
      </xdr:nvSpPr>
      <xdr:spPr>
        <a:xfrm>
          <a:off x="22212300" y="58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35</xdr:row>
      <xdr:rowOff>76998</xdr:rowOff>
    </xdr:from>
    <xdr:to>
      <xdr:col>32</xdr:col>
      <xdr:colOff>276225</xdr:colOff>
      <xdr:row>35</xdr:row>
      <xdr:rowOff>76998</xdr:rowOff>
    </xdr:to>
    <xdr:cxnSp macro="">
      <xdr:nvCxnSpPr>
        <xdr:cNvPr id="739" name="直線コネクタ 738"/>
        <xdr:cNvCxnSpPr/>
      </xdr:nvCxnSpPr>
      <xdr:spPr>
        <a:xfrm>
          <a:off x="22072600" y="607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86632</xdr:rowOff>
    </xdr:from>
    <xdr:to>
      <xdr:col>32</xdr:col>
      <xdr:colOff>187325</xdr:colOff>
      <xdr:row>39</xdr:row>
      <xdr:rowOff>98878</xdr:rowOff>
    </xdr:to>
    <xdr:cxnSp macro="">
      <xdr:nvCxnSpPr>
        <xdr:cNvPr id="740" name="直線コネクタ 739"/>
        <xdr:cNvCxnSpPr/>
      </xdr:nvCxnSpPr>
      <xdr:spPr>
        <a:xfrm>
          <a:off x="21323300" y="5230132"/>
          <a:ext cx="8382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48586</xdr:rowOff>
    </xdr:from>
    <xdr:ext cx="378565" cy="259045"/>
    <xdr:sp macro="" textlink="">
      <xdr:nvSpPr>
        <xdr:cNvPr id="741" name="諸支出金平均値テキスト"/>
        <xdr:cNvSpPr txBox="1"/>
      </xdr:nvSpPr>
      <xdr:spPr>
        <a:xfrm>
          <a:off x="22212300" y="65636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25709</xdr:rowOff>
    </xdr:from>
    <xdr:to>
      <xdr:col>32</xdr:col>
      <xdr:colOff>238125</xdr:colOff>
      <xdr:row>39</xdr:row>
      <xdr:rowOff>127309</xdr:rowOff>
    </xdr:to>
    <xdr:sp macro="" textlink="">
      <xdr:nvSpPr>
        <xdr:cNvPr id="742" name="フローチャート : 判断 741"/>
        <xdr:cNvSpPr/>
      </xdr:nvSpPr>
      <xdr:spPr>
        <a:xfrm>
          <a:off x="22110700" y="67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86632</xdr:rowOff>
    </xdr:from>
    <xdr:to>
      <xdr:col>31</xdr:col>
      <xdr:colOff>34925</xdr:colOff>
      <xdr:row>39</xdr:row>
      <xdr:rowOff>98878</xdr:rowOff>
    </xdr:to>
    <xdr:cxnSp macro="">
      <xdr:nvCxnSpPr>
        <xdr:cNvPr id="743" name="直線コネクタ 742"/>
        <xdr:cNvCxnSpPr/>
      </xdr:nvCxnSpPr>
      <xdr:spPr>
        <a:xfrm flipV="1">
          <a:off x="20434300" y="5230132"/>
          <a:ext cx="8890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142948</xdr:rowOff>
    </xdr:from>
    <xdr:to>
      <xdr:col>31</xdr:col>
      <xdr:colOff>85725</xdr:colOff>
      <xdr:row>39</xdr:row>
      <xdr:rowOff>73098</xdr:rowOff>
    </xdr:to>
    <xdr:sp macro="" textlink="">
      <xdr:nvSpPr>
        <xdr:cNvPr id="744" name="フローチャート : 判断 743"/>
        <xdr:cNvSpPr/>
      </xdr:nvSpPr>
      <xdr:spPr>
        <a:xfrm>
          <a:off x="212725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64225</xdr:rowOff>
    </xdr:from>
    <xdr:ext cx="378565" cy="259045"/>
    <xdr:sp macro="" textlink="">
      <xdr:nvSpPr>
        <xdr:cNvPr id="745" name="テキスト ボックス 744"/>
        <xdr:cNvSpPr txBox="1"/>
      </xdr:nvSpPr>
      <xdr:spPr>
        <a:xfrm>
          <a:off x="21134017" y="675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17218</xdr:rowOff>
    </xdr:from>
    <xdr:to>
      <xdr:col>29</xdr:col>
      <xdr:colOff>568325</xdr:colOff>
      <xdr:row>39</xdr:row>
      <xdr:rowOff>118818</xdr:rowOff>
    </xdr:to>
    <xdr:sp macro="" textlink="">
      <xdr:nvSpPr>
        <xdr:cNvPr id="747" name="フローチャート : 判断 746"/>
        <xdr:cNvSpPr/>
      </xdr:nvSpPr>
      <xdr:spPr>
        <a:xfrm>
          <a:off x="20383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135345</xdr:rowOff>
    </xdr:from>
    <xdr:ext cx="378565" cy="259045"/>
    <xdr:sp macro="" textlink="">
      <xdr:nvSpPr>
        <xdr:cNvPr id="748" name="テキスト ボックス 747"/>
        <xdr:cNvSpPr txBox="1"/>
      </xdr:nvSpPr>
      <xdr:spPr>
        <a:xfrm>
          <a:off x="20245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6931</xdr:rowOff>
    </xdr:from>
    <xdr:to>
      <xdr:col>28</xdr:col>
      <xdr:colOff>365125</xdr:colOff>
      <xdr:row>38</xdr:row>
      <xdr:rowOff>108531</xdr:rowOff>
    </xdr:to>
    <xdr:sp macro="" textlink="">
      <xdr:nvSpPr>
        <xdr:cNvPr id="750" name="フローチャート : 判断 749"/>
        <xdr:cNvSpPr/>
      </xdr:nvSpPr>
      <xdr:spPr>
        <a:xfrm>
          <a:off x="19494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125058</xdr:rowOff>
    </xdr:from>
    <xdr:ext cx="469744" cy="259045"/>
    <xdr:sp macro="" textlink="">
      <xdr:nvSpPr>
        <xdr:cNvPr id="751" name="テキスト ボックス 750"/>
        <xdr:cNvSpPr txBox="1"/>
      </xdr:nvSpPr>
      <xdr:spPr>
        <a:xfrm>
          <a:off x="19310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4481</xdr:rowOff>
    </xdr:from>
    <xdr:to>
      <xdr:col>27</xdr:col>
      <xdr:colOff>161925</xdr:colOff>
      <xdr:row>38</xdr:row>
      <xdr:rowOff>106081</xdr:rowOff>
    </xdr:to>
    <xdr:sp macro="" textlink="">
      <xdr:nvSpPr>
        <xdr:cNvPr id="752" name="フローチャート : 判断 751"/>
        <xdr:cNvSpPr/>
      </xdr:nvSpPr>
      <xdr:spPr>
        <a:xfrm>
          <a:off x="18605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122608</xdr:rowOff>
    </xdr:from>
    <xdr:ext cx="469744" cy="259045"/>
    <xdr:sp macro="" textlink="">
      <xdr:nvSpPr>
        <xdr:cNvPr id="753" name="テキスト ボックス 752"/>
        <xdr:cNvSpPr txBox="1"/>
      </xdr:nvSpPr>
      <xdr:spPr>
        <a:xfrm>
          <a:off x="18421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4135</xdr:rowOff>
    </xdr:from>
    <xdr:ext cx="249299" cy="259045"/>
    <xdr:sp macro="" textlink="">
      <xdr:nvSpPr>
        <xdr:cNvPr id="760" name="諸支出金該当値テキスト"/>
        <xdr:cNvSpPr txBox="1"/>
      </xdr:nvSpPr>
      <xdr:spPr>
        <a:xfrm>
          <a:off x="22212300" y="6690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35832</xdr:rowOff>
    </xdr:from>
    <xdr:to>
      <xdr:col>31</xdr:col>
      <xdr:colOff>85725</xdr:colOff>
      <xdr:row>30</xdr:row>
      <xdr:rowOff>137432</xdr:rowOff>
    </xdr:to>
    <xdr:sp macro="" textlink="">
      <xdr:nvSpPr>
        <xdr:cNvPr id="761" name="円/楕円 760"/>
        <xdr:cNvSpPr/>
      </xdr:nvSpPr>
      <xdr:spPr>
        <a:xfrm>
          <a:off x="212725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153959</xdr:rowOff>
    </xdr:from>
    <xdr:ext cx="469744" cy="259045"/>
    <xdr:sp macro="" textlink="">
      <xdr:nvSpPr>
        <xdr:cNvPr id="762" name="テキスト ボックス 761"/>
        <xdr:cNvSpPr txBox="1"/>
      </xdr:nvSpPr>
      <xdr:spPr>
        <a:xfrm>
          <a:off x="21088427" y="49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ふるさと納税関連経費が増加しているため、増加傾向で推移している。教育費と民生費（特に児童福祉費）が高い傾向にあるが、これは榛東村が子育て環境の整備に重点的に取り組んできたことによる。平成</a:t>
          </a:r>
          <a:r>
            <a:rPr kumimoji="1" lang="en-US" altLang="ja-JP" sz="1300">
              <a:latin typeface="ＭＳ Ｐゴシック"/>
            </a:rPr>
            <a:t>27</a:t>
          </a:r>
          <a:r>
            <a:rPr kumimoji="1" lang="ja-JP" altLang="en-US" sz="1300">
              <a:latin typeface="ＭＳ Ｐゴシック"/>
            </a:rPr>
            <a:t>年度の諸支出金は、他会計の借入金の償還による支出があったためである。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財政調整基金については、中長期的な見通しのもとに、決算剰余金を中心に積み立てるとともに、平成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年度までの数年間、財政調整基金の取崩しがなかったため、基金残高は増加となっていたが、平成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年度において教育施設整備等の実施に伴い、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千万円の取崩しを行った。この影響で、実質単年度収支は赤字となったが、平成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a:t>
          </a:r>
          <a:r>
            <a:rPr kumimoji="1" lang="ja-JP" altLang="ja-JP" sz="1400">
              <a:solidFill>
                <a:schemeClr val="dk1"/>
              </a:solidFill>
              <a:effectLst/>
              <a:latin typeface="+mn-lt"/>
              <a:ea typeface="+mn-ea"/>
              <a:cs typeface="+mn-cs"/>
            </a:rPr>
            <a:t>適切な財源確保と歳出</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精査</a:t>
          </a:r>
          <a:r>
            <a:rPr kumimoji="1" lang="ja-JP" altLang="en-US" sz="1400">
              <a:solidFill>
                <a:schemeClr val="dk1"/>
              </a:solidFill>
              <a:effectLst/>
              <a:latin typeface="+mn-lt"/>
              <a:ea typeface="+mn-ea"/>
              <a:cs typeface="+mn-cs"/>
            </a:rPr>
            <a:t>することで、引き続き黒字を確保している。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一般会計の実質収支は黒字である。また、その他全ての会計においても資金不足が生じていないため、連結赤字比率は該当がない。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黒字の構成比率については、国民健康保険特別会計及び介護保険特別会計において多少の増減はあるものの、大幅な変動はない。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6458427</v>
      </c>
      <c r="BO4" s="381"/>
      <c r="BP4" s="381"/>
      <c r="BQ4" s="381"/>
      <c r="BR4" s="381"/>
      <c r="BS4" s="381"/>
      <c r="BT4" s="381"/>
      <c r="BU4" s="382"/>
      <c r="BV4" s="380">
        <v>6219918</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6</v>
      </c>
      <c r="CU4" s="558"/>
      <c r="CV4" s="558"/>
      <c r="CW4" s="558"/>
      <c r="CX4" s="558"/>
      <c r="CY4" s="558"/>
      <c r="CZ4" s="558"/>
      <c r="DA4" s="559"/>
      <c r="DB4" s="557">
        <v>5.9</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6251822</v>
      </c>
      <c r="BO5" s="386"/>
      <c r="BP5" s="386"/>
      <c r="BQ5" s="386"/>
      <c r="BR5" s="386"/>
      <c r="BS5" s="386"/>
      <c r="BT5" s="386"/>
      <c r="BU5" s="387"/>
      <c r="BV5" s="385">
        <v>5950803</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95.1</v>
      </c>
      <c r="CU5" s="356"/>
      <c r="CV5" s="356"/>
      <c r="CW5" s="356"/>
      <c r="CX5" s="356"/>
      <c r="CY5" s="356"/>
      <c r="CZ5" s="356"/>
      <c r="DA5" s="357"/>
      <c r="DB5" s="355">
        <v>94.3</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206605</v>
      </c>
      <c r="BO6" s="386"/>
      <c r="BP6" s="386"/>
      <c r="BQ6" s="386"/>
      <c r="BR6" s="386"/>
      <c r="BS6" s="386"/>
      <c r="BT6" s="386"/>
      <c r="BU6" s="387"/>
      <c r="BV6" s="385">
        <v>269115</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100.5</v>
      </c>
      <c r="CU6" s="532"/>
      <c r="CV6" s="532"/>
      <c r="CW6" s="532"/>
      <c r="CX6" s="532"/>
      <c r="CY6" s="532"/>
      <c r="CZ6" s="532"/>
      <c r="DA6" s="533"/>
      <c r="DB6" s="531">
        <v>101.1</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11645</v>
      </c>
      <c r="BO7" s="386"/>
      <c r="BP7" s="386"/>
      <c r="BQ7" s="386"/>
      <c r="BR7" s="386"/>
      <c r="BS7" s="386"/>
      <c r="BT7" s="386"/>
      <c r="BU7" s="387"/>
      <c r="BV7" s="385">
        <v>80132</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3240593</v>
      </c>
      <c r="CU7" s="386"/>
      <c r="CV7" s="386"/>
      <c r="CW7" s="386"/>
      <c r="CX7" s="386"/>
      <c r="CY7" s="386"/>
      <c r="CZ7" s="386"/>
      <c r="DA7" s="387"/>
      <c r="DB7" s="385">
        <v>3230146</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94</v>
      </c>
      <c r="AV8" s="443"/>
      <c r="AW8" s="443"/>
      <c r="AX8" s="443"/>
      <c r="AY8" s="365" t="s">
        <v>95</v>
      </c>
      <c r="AZ8" s="366"/>
      <c r="BA8" s="366"/>
      <c r="BB8" s="366"/>
      <c r="BC8" s="366"/>
      <c r="BD8" s="366"/>
      <c r="BE8" s="366"/>
      <c r="BF8" s="366"/>
      <c r="BG8" s="366"/>
      <c r="BH8" s="366"/>
      <c r="BI8" s="366"/>
      <c r="BJ8" s="366"/>
      <c r="BK8" s="366"/>
      <c r="BL8" s="366"/>
      <c r="BM8" s="367"/>
      <c r="BN8" s="385">
        <v>194960</v>
      </c>
      <c r="BO8" s="386"/>
      <c r="BP8" s="386"/>
      <c r="BQ8" s="386"/>
      <c r="BR8" s="386"/>
      <c r="BS8" s="386"/>
      <c r="BT8" s="386"/>
      <c r="BU8" s="387"/>
      <c r="BV8" s="385">
        <v>188983</v>
      </c>
      <c r="BW8" s="386"/>
      <c r="BX8" s="386"/>
      <c r="BY8" s="386"/>
      <c r="BZ8" s="386"/>
      <c r="CA8" s="386"/>
      <c r="CB8" s="386"/>
      <c r="CC8" s="387"/>
      <c r="CD8" s="394" t="s">
        <v>96</v>
      </c>
      <c r="CE8" s="395"/>
      <c r="CF8" s="395"/>
      <c r="CG8" s="395"/>
      <c r="CH8" s="395"/>
      <c r="CI8" s="395"/>
      <c r="CJ8" s="395"/>
      <c r="CK8" s="395"/>
      <c r="CL8" s="395"/>
      <c r="CM8" s="395"/>
      <c r="CN8" s="395"/>
      <c r="CO8" s="395"/>
      <c r="CP8" s="395"/>
      <c r="CQ8" s="395"/>
      <c r="CR8" s="395"/>
      <c r="CS8" s="396"/>
      <c r="CT8" s="494">
        <v>0.54</v>
      </c>
      <c r="CU8" s="495"/>
      <c r="CV8" s="495"/>
      <c r="CW8" s="495"/>
      <c r="CX8" s="495"/>
      <c r="CY8" s="495"/>
      <c r="CZ8" s="495"/>
      <c r="DA8" s="496"/>
      <c r="DB8" s="494">
        <v>0.53</v>
      </c>
      <c r="DC8" s="495"/>
      <c r="DD8" s="495"/>
      <c r="DE8" s="495"/>
      <c r="DF8" s="495"/>
      <c r="DG8" s="495"/>
      <c r="DH8" s="495"/>
      <c r="DI8" s="496"/>
      <c r="DJ8" s="139"/>
      <c r="DK8" s="139"/>
      <c r="DL8" s="139"/>
      <c r="DM8" s="139"/>
      <c r="DN8" s="139"/>
      <c r="DO8" s="139"/>
    </row>
    <row r="9" spans="1:119" ht="18.75" customHeight="1" thickBot="1" x14ac:dyDescent="0.2">
      <c r="A9" s="140"/>
      <c r="B9" s="520" t="s">
        <v>97</v>
      </c>
      <c r="C9" s="521"/>
      <c r="D9" s="521"/>
      <c r="E9" s="521"/>
      <c r="F9" s="521"/>
      <c r="G9" s="521"/>
      <c r="H9" s="521"/>
      <c r="I9" s="521"/>
      <c r="J9" s="521"/>
      <c r="K9" s="448"/>
      <c r="L9" s="522" t="s">
        <v>98</v>
      </c>
      <c r="M9" s="523"/>
      <c r="N9" s="523"/>
      <c r="O9" s="523"/>
      <c r="P9" s="523"/>
      <c r="Q9" s="524"/>
      <c r="R9" s="525">
        <v>14329</v>
      </c>
      <c r="S9" s="526"/>
      <c r="T9" s="526"/>
      <c r="U9" s="526"/>
      <c r="V9" s="527"/>
      <c r="W9" s="464" t="s">
        <v>99</v>
      </c>
      <c r="X9" s="465"/>
      <c r="Y9" s="465"/>
      <c r="Z9" s="465"/>
      <c r="AA9" s="465"/>
      <c r="AB9" s="465"/>
      <c r="AC9" s="465"/>
      <c r="AD9" s="465"/>
      <c r="AE9" s="465"/>
      <c r="AF9" s="465"/>
      <c r="AG9" s="465"/>
      <c r="AH9" s="465"/>
      <c r="AI9" s="465"/>
      <c r="AJ9" s="465"/>
      <c r="AK9" s="465"/>
      <c r="AL9" s="528"/>
      <c r="AM9" s="454" t="s">
        <v>100</v>
      </c>
      <c r="AN9" s="359"/>
      <c r="AO9" s="359"/>
      <c r="AP9" s="359"/>
      <c r="AQ9" s="359"/>
      <c r="AR9" s="359"/>
      <c r="AS9" s="359"/>
      <c r="AT9" s="360"/>
      <c r="AU9" s="442" t="s">
        <v>79</v>
      </c>
      <c r="AV9" s="443"/>
      <c r="AW9" s="443"/>
      <c r="AX9" s="443"/>
      <c r="AY9" s="365" t="s">
        <v>101</v>
      </c>
      <c r="AZ9" s="366"/>
      <c r="BA9" s="366"/>
      <c r="BB9" s="366"/>
      <c r="BC9" s="366"/>
      <c r="BD9" s="366"/>
      <c r="BE9" s="366"/>
      <c r="BF9" s="366"/>
      <c r="BG9" s="366"/>
      <c r="BH9" s="366"/>
      <c r="BI9" s="366"/>
      <c r="BJ9" s="366"/>
      <c r="BK9" s="366"/>
      <c r="BL9" s="366"/>
      <c r="BM9" s="367"/>
      <c r="BN9" s="385">
        <v>5977</v>
      </c>
      <c r="BO9" s="386"/>
      <c r="BP9" s="386"/>
      <c r="BQ9" s="386"/>
      <c r="BR9" s="386"/>
      <c r="BS9" s="386"/>
      <c r="BT9" s="386"/>
      <c r="BU9" s="387"/>
      <c r="BV9" s="385">
        <v>30166</v>
      </c>
      <c r="BW9" s="386"/>
      <c r="BX9" s="386"/>
      <c r="BY9" s="386"/>
      <c r="BZ9" s="386"/>
      <c r="CA9" s="386"/>
      <c r="CB9" s="386"/>
      <c r="CC9" s="387"/>
      <c r="CD9" s="394" t="s">
        <v>102</v>
      </c>
      <c r="CE9" s="395"/>
      <c r="CF9" s="395"/>
      <c r="CG9" s="395"/>
      <c r="CH9" s="395"/>
      <c r="CI9" s="395"/>
      <c r="CJ9" s="395"/>
      <c r="CK9" s="395"/>
      <c r="CL9" s="395"/>
      <c r="CM9" s="395"/>
      <c r="CN9" s="395"/>
      <c r="CO9" s="395"/>
      <c r="CP9" s="395"/>
      <c r="CQ9" s="395"/>
      <c r="CR9" s="395"/>
      <c r="CS9" s="396"/>
      <c r="CT9" s="355">
        <v>8.1999999999999993</v>
      </c>
      <c r="CU9" s="356"/>
      <c r="CV9" s="356"/>
      <c r="CW9" s="356"/>
      <c r="CX9" s="356"/>
      <c r="CY9" s="356"/>
      <c r="CZ9" s="356"/>
      <c r="DA9" s="357"/>
      <c r="DB9" s="355">
        <v>7.7</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103</v>
      </c>
      <c r="M10" s="359"/>
      <c r="N10" s="359"/>
      <c r="O10" s="359"/>
      <c r="P10" s="359"/>
      <c r="Q10" s="360"/>
      <c r="R10" s="361">
        <v>14370</v>
      </c>
      <c r="S10" s="362"/>
      <c r="T10" s="362"/>
      <c r="U10" s="362"/>
      <c r="V10" s="364"/>
      <c r="W10" s="529"/>
      <c r="X10" s="347"/>
      <c r="Y10" s="347"/>
      <c r="Z10" s="347"/>
      <c r="AA10" s="347"/>
      <c r="AB10" s="347"/>
      <c r="AC10" s="347"/>
      <c r="AD10" s="347"/>
      <c r="AE10" s="347"/>
      <c r="AF10" s="347"/>
      <c r="AG10" s="347"/>
      <c r="AH10" s="347"/>
      <c r="AI10" s="347"/>
      <c r="AJ10" s="347"/>
      <c r="AK10" s="347"/>
      <c r="AL10" s="530"/>
      <c r="AM10" s="454" t="s">
        <v>104</v>
      </c>
      <c r="AN10" s="359"/>
      <c r="AO10" s="359"/>
      <c r="AP10" s="359"/>
      <c r="AQ10" s="359"/>
      <c r="AR10" s="359"/>
      <c r="AS10" s="359"/>
      <c r="AT10" s="360"/>
      <c r="AU10" s="442" t="s">
        <v>105</v>
      </c>
      <c r="AV10" s="443"/>
      <c r="AW10" s="443"/>
      <c r="AX10" s="443"/>
      <c r="AY10" s="365" t="s">
        <v>106</v>
      </c>
      <c r="AZ10" s="366"/>
      <c r="BA10" s="366"/>
      <c r="BB10" s="366"/>
      <c r="BC10" s="366"/>
      <c r="BD10" s="366"/>
      <c r="BE10" s="366"/>
      <c r="BF10" s="366"/>
      <c r="BG10" s="366"/>
      <c r="BH10" s="366"/>
      <c r="BI10" s="366"/>
      <c r="BJ10" s="366"/>
      <c r="BK10" s="366"/>
      <c r="BL10" s="366"/>
      <c r="BM10" s="367"/>
      <c r="BN10" s="385">
        <v>160124</v>
      </c>
      <c r="BO10" s="386"/>
      <c r="BP10" s="386"/>
      <c r="BQ10" s="386"/>
      <c r="BR10" s="386"/>
      <c r="BS10" s="386"/>
      <c r="BT10" s="386"/>
      <c r="BU10" s="387"/>
      <c r="BV10" s="385">
        <v>90280</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79</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14665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14505</v>
      </c>
      <c r="S13" s="487"/>
      <c r="T13" s="487"/>
      <c r="U13" s="487"/>
      <c r="V13" s="488"/>
      <c r="W13" s="474" t="s">
        <v>124</v>
      </c>
      <c r="X13" s="398"/>
      <c r="Y13" s="398"/>
      <c r="Z13" s="398"/>
      <c r="AA13" s="398"/>
      <c r="AB13" s="399"/>
      <c r="AC13" s="361">
        <v>482</v>
      </c>
      <c r="AD13" s="362"/>
      <c r="AE13" s="362"/>
      <c r="AF13" s="362"/>
      <c r="AG13" s="363"/>
      <c r="AH13" s="361">
        <v>626</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166101</v>
      </c>
      <c r="BO13" s="386"/>
      <c r="BP13" s="386"/>
      <c r="BQ13" s="386"/>
      <c r="BR13" s="386"/>
      <c r="BS13" s="386"/>
      <c r="BT13" s="386"/>
      <c r="BU13" s="387"/>
      <c r="BV13" s="385">
        <v>120446</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8.1999999999999993</v>
      </c>
      <c r="CU13" s="356"/>
      <c r="CV13" s="356"/>
      <c r="CW13" s="356"/>
      <c r="CX13" s="356"/>
      <c r="CY13" s="356"/>
      <c r="CZ13" s="356"/>
      <c r="DA13" s="357"/>
      <c r="DB13" s="355">
        <v>7.4</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14698</v>
      </c>
      <c r="S14" s="487"/>
      <c r="T14" s="487"/>
      <c r="U14" s="487"/>
      <c r="V14" s="488"/>
      <c r="W14" s="489"/>
      <c r="X14" s="401"/>
      <c r="Y14" s="401"/>
      <c r="Z14" s="401"/>
      <c r="AA14" s="401"/>
      <c r="AB14" s="402"/>
      <c r="AC14" s="479">
        <v>6.4</v>
      </c>
      <c r="AD14" s="480"/>
      <c r="AE14" s="480"/>
      <c r="AF14" s="480"/>
      <c r="AG14" s="481"/>
      <c r="AH14" s="479">
        <v>8.3000000000000007</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14567</v>
      </c>
      <c r="S15" s="487"/>
      <c r="T15" s="487"/>
      <c r="U15" s="487"/>
      <c r="V15" s="488"/>
      <c r="W15" s="474" t="s">
        <v>131</v>
      </c>
      <c r="X15" s="398"/>
      <c r="Y15" s="398"/>
      <c r="Z15" s="398"/>
      <c r="AA15" s="398"/>
      <c r="AB15" s="399"/>
      <c r="AC15" s="361">
        <v>2104</v>
      </c>
      <c r="AD15" s="362"/>
      <c r="AE15" s="362"/>
      <c r="AF15" s="362"/>
      <c r="AG15" s="363"/>
      <c r="AH15" s="361">
        <v>2071</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1485468</v>
      </c>
      <c r="BO15" s="381"/>
      <c r="BP15" s="381"/>
      <c r="BQ15" s="381"/>
      <c r="BR15" s="381"/>
      <c r="BS15" s="381"/>
      <c r="BT15" s="381"/>
      <c r="BU15" s="382"/>
      <c r="BV15" s="380">
        <v>1399584</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28</v>
      </c>
      <c r="AD16" s="480"/>
      <c r="AE16" s="480"/>
      <c r="AF16" s="480"/>
      <c r="AG16" s="481"/>
      <c r="AH16" s="479">
        <v>27.6</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2682101</v>
      </c>
      <c r="BO16" s="386"/>
      <c r="BP16" s="386"/>
      <c r="BQ16" s="386"/>
      <c r="BR16" s="386"/>
      <c r="BS16" s="386"/>
      <c r="BT16" s="386"/>
      <c r="BU16" s="387"/>
      <c r="BV16" s="385">
        <v>2652863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4919</v>
      </c>
      <c r="AD17" s="362"/>
      <c r="AE17" s="362"/>
      <c r="AF17" s="362"/>
      <c r="AG17" s="363"/>
      <c r="AH17" s="361">
        <v>4817</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1867312</v>
      </c>
      <c r="BO17" s="386"/>
      <c r="BP17" s="386"/>
      <c r="BQ17" s="386"/>
      <c r="BR17" s="386"/>
      <c r="BS17" s="386"/>
      <c r="BT17" s="386"/>
      <c r="BU17" s="387"/>
      <c r="BV17" s="385">
        <v>1747573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27.92</v>
      </c>
      <c r="M18" s="450"/>
      <c r="N18" s="450"/>
      <c r="O18" s="450"/>
      <c r="P18" s="450"/>
      <c r="Q18" s="450"/>
      <c r="R18" s="451"/>
      <c r="S18" s="451"/>
      <c r="T18" s="451"/>
      <c r="U18" s="451"/>
      <c r="V18" s="452"/>
      <c r="W18" s="466"/>
      <c r="X18" s="467"/>
      <c r="Y18" s="467"/>
      <c r="Z18" s="467"/>
      <c r="AA18" s="467"/>
      <c r="AB18" s="475"/>
      <c r="AC18" s="349">
        <v>65.5</v>
      </c>
      <c r="AD18" s="350"/>
      <c r="AE18" s="350"/>
      <c r="AF18" s="350"/>
      <c r="AG18" s="453"/>
      <c r="AH18" s="349">
        <v>64.099999999999994</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3169078</v>
      </c>
      <c r="BO18" s="386"/>
      <c r="BP18" s="386"/>
      <c r="BQ18" s="386"/>
      <c r="BR18" s="386"/>
      <c r="BS18" s="386"/>
      <c r="BT18" s="386"/>
      <c r="BU18" s="387"/>
      <c r="BV18" s="385">
        <v>3231232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513</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4515550</v>
      </c>
      <c r="BO19" s="386"/>
      <c r="BP19" s="386"/>
      <c r="BQ19" s="386"/>
      <c r="BR19" s="386"/>
      <c r="BS19" s="386"/>
      <c r="BT19" s="386"/>
      <c r="BU19" s="387"/>
      <c r="BV19" s="385">
        <v>4378741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4887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3003503</v>
      </c>
      <c r="BO23" s="386"/>
      <c r="BP23" s="386"/>
      <c r="BQ23" s="386"/>
      <c r="BR23" s="386"/>
      <c r="BS23" s="386"/>
      <c r="BT23" s="386"/>
      <c r="BU23" s="387"/>
      <c r="BV23" s="385">
        <v>3171690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7250</v>
      </c>
      <c r="R24" s="362"/>
      <c r="S24" s="362"/>
      <c r="T24" s="362"/>
      <c r="U24" s="362"/>
      <c r="V24" s="363"/>
      <c r="W24" s="427"/>
      <c r="X24" s="418"/>
      <c r="Y24" s="419"/>
      <c r="Z24" s="358" t="s">
        <v>155</v>
      </c>
      <c r="AA24" s="359"/>
      <c r="AB24" s="359"/>
      <c r="AC24" s="359"/>
      <c r="AD24" s="359"/>
      <c r="AE24" s="359"/>
      <c r="AF24" s="359"/>
      <c r="AG24" s="360"/>
      <c r="AH24" s="361">
        <v>77</v>
      </c>
      <c r="AI24" s="362"/>
      <c r="AJ24" s="362"/>
      <c r="AK24" s="362"/>
      <c r="AL24" s="363"/>
      <c r="AM24" s="361">
        <v>225610</v>
      </c>
      <c r="AN24" s="362"/>
      <c r="AO24" s="362"/>
      <c r="AP24" s="362"/>
      <c r="AQ24" s="362"/>
      <c r="AR24" s="363"/>
      <c r="AS24" s="361">
        <v>2930</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760612</v>
      </c>
      <c r="BO24" s="386"/>
      <c r="BP24" s="386"/>
      <c r="BQ24" s="386"/>
      <c r="BR24" s="386"/>
      <c r="BS24" s="386"/>
      <c r="BT24" s="386"/>
      <c r="BU24" s="387"/>
      <c r="BV24" s="385">
        <v>876527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5780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210651</v>
      </c>
      <c r="BO25" s="381"/>
      <c r="BP25" s="381"/>
      <c r="BQ25" s="381"/>
      <c r="BR25" s="381"/>
      <c r="BS25" s="381"/>
      <c r="BT25" s="381"/>
      <c r="BU25" s="382"/>
      <c r="BV25" s="380">
        <v>9826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5420</v>
      </c>
      <c r="R26" s="362"/>
      <c r="S26" s="362"/>
      <c r="T26" s="362"/>
      <c r="U26" s="362"/>
      <c r="V26" s="363"/>
      <c r="W26" s="427"/>
      <c r="X26" s="418"/>
      <c r="Y26" s="419"/>
      <c r="Z26" s="358" t="s">
        <v>161</v>
      </c>
      <c r="AA26" s="440"/>
      <c r="AB26" s="440"/>
      <c r="AC26" s="440"/>
      <c r="AD26" s="440"/>
      <c r="AE26" s="440"/>
      <c r="AF26" s="440"/>
      <c r="AG26" s="441"/>
      <c r="AH26" s="361" t="s">
        <v>121</v>
      </c>
      <c r="AI26" s="362"/>
      <c r="AJ26" s="362"/>
      <c r="AK26" s="362"/>
      <c r="AL26" s="363"/>
      <c r="AM26" s="361" t="s">
        <v>121</v>
      </c>
      <c r="AN26" s="362"/>
      <c r="AO26" s="362"/>
      <c r="AP26" s="362"/>
      <c r="AQ26" s="362"/>
      <c r="AR26" s="363"/>
      <c r="AS26" s="361" t="s">
        <v>121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3050</v>
      </c>
      <c r="R27" s="362"/>
      <c r="S27" s="362"/>
      <c r="T27" s="362"/>
      <c r="U27" s="362"/>
      <c r="V27" s="363"/>
      <c r="W27" s="427"/>
      <c r="X27" s="418"/>
      <c r="Y27" s="419"/>
      <c r="Z27" s="358" t="s">
        <v>164</v>
      </c>
      <c r="AA27" s="359"/>
      <c r="AB27" s="359"/>
      <c r="AC27" s="359"/>
      <c r="AD27" s="359"/>
      <c r="AE27" s="359"/>
      <c r="AF27" s="359"/>
      <c r="AG27" s="360"/>
      <c r="AH27" s="361">
        <v>10</v>
      </c>
      <c r="AI27" s="362"/>
      <c r="AJ27" s="362"/>
      <c r="AK27" s="362"/>
      <c r="AL27" s="363"/>
      <c r="AM27" s="361">
        <v>31307</v>
      </c>
      <c r="AN27" s="362"/>
      <c r="AO27" s="362"/>
      <c r="AP27" s="362"/>
      <c r="AQ27" s="362"/>
      <c r="AR27" s="363"/>
      <c r="AS27" s="361">
        <v>3131</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v>155858</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2350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2380301</v>
      </c>
      <c r="BO28" s="381"/>
      <c r="BP28" s="381"/>
      <c r="BQ28" s="381"/>
      <c r="BR28" s="381"/>
      <c r="BS28" s="381"/>
      <c r="BT28" s="381"/>
      <c r="BU28" s="382"/>
      <c r="BV28" s="380">
        <v>2220177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12</v>
      </c>
      <c r="M29" s="362"/>
      <c r="N29" s="362"/>
      <c r="O29" s="362"/>
      <c r="P29" s="363"/>
      <c r="Q29" s="361">
        <v>2100</v>
      </c>
      <c r="R29" s="362"/>
      <c r="S29" s="362"/>
      <c r="T29" s="362"/>
      <c r="U29" s="362"/>
      <c r="V29" s="363"/>
      <c r="W29" s="428"/>
      <c r="X29" s="429"/>
      <c r="Y29" s="430"/>
      <c r="Z29" s="358" t="s">
        <v>171</v>
      </c>
      <c r="AA29" s="359"/>
      <c r="AB29" s="359"/>
      <c r="AC29" s="359"/>
      <c r="AD29" s="359"/>
      <c r="AE29" s="359"/>
      <c r="AF29" s="359"/>
      <c r="AG29" s="360"/>
      <c r="AH29" s="361">
        <v>87</v>
      </c>
      <c r="AI29" s="362"/>
      <c r="AJ29" s="362"/>
      <c r="AK29" s="362"/>
      <c r="AL29" s="363"/>
      <c r="AM29" s="361">
        <v>256917</v>
      </c>
      <c r="AN29" s="362"/>
      <c r="AO29" s="362"/>
      <c r="AP29" s="362"/>
      <c r="AQ29" s="362"/>
      <c r="AR29" s="363"/>
      <c r="AS29" s="361">
        <v>2953</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238062</v>
      </c>
      <c r="BO29" s="386"/>
      <c r="BP29" s="386"/>
      <c r="BQ29" s="386"/>
      <c r="BR29" s="386"/>
      <c r="BS29" s="386"/>
      <c r="BT29" s="386"/>
      <c r="BU29" s="387"/>
      <c r="BV29" s="385">
        <v>317106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95.3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2423402</v>
      </c>
      <c r="BO30" s="389"/>
      <c r="BP30" s="389"/>
      <c r="BQ30" s="389"/>
      <c r="BR30" s="389"/>
      <c r="BS30" s="389"/>
      <c r="BT30" s="389"/>
      <c r="BU30" s="390"/>
      <c r="BV30" s="388">
        <v>2330357</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IF('各会計、関係団体の財政状況及び健全化判断比率'!B31="","",'各会計、関係団体の財政状況及び健全化判断比率'!B31)</f>
        <v>上水道事業会計</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IF('各会計、関係団体の財政状況及び健全化判断比率'!B32="","",'各会計、関係団体の財政状況及び健全化判断比率'!B32)</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11</v>
      </c>
      <c r="BX34" s="345"/>
      <c r="BY34" s="344" t="str">
        <f>IF('各会計、関係団体の財政状況及び健全化判断比率'!B68="","",'各会計、関係団体の財政状況及び健全化判断比率'!B68)</f>
        <v>群馬県市町村総合事務組合</v>
      </c>
      <c r="BZ34" s="344"/>
      <c r="CA34" s="344"/>
      <c r="CB34" s="344"/>
      <c r="CC34" s="344"/>
      <c r="CD34" s="344"/>
      <c r="CE34" s="344"/>
      <c r="CF34" s="344"/>
      <c r="CG34" s="344"/>
      <c r="CH34" s="344"/>
      <c r="CI34" s="344"/>
      <c r="CJ34" s="344"/>
      <c r="CK34" s="344"/>
      <c r="CL34" s="344"/>
      <c r="CM34" s="344"/>
      <c r="CN34" s="167"/>
      <c r="CO34" s="345">
        <f>IF(CQ34="","",MAX(C34:D43,U34:V43,AM34:AN43,BE34:BF43,BW34:BX43)+1)</f>
        <v>16</v>
      </c>
      <c r="CP34" s="345"/>
      <c r="CQ34" s="344" t="str">
        <f>IF('各会計、関係団体の財政状況及び健全化判断比率'!BS7="","",'各会計、関係団体の財政状況及び健全化判断比率'!BS7)</f>
        <v>榛東村土地開発公社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住宅新築資金等貸付特別会計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IF('各会計、関係団体の財政状況及び健全化判断比率'!B33="","",'各会計、関係団体の財政状況及び健全化判断比率'!B33)</f>
        <v>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12</v>
      </c>
      <c r="BX35" s="345"/>
      <c r="BY35" s="344" t="str">
        <f>IF('各会計、関係団体の財政状況及び健全化判断比率'!B69="","",'各会計、関係団体の財政状況及び健全化判断比率'!B69)</f>
        <v>群馬県市町村会館管理組合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学校給食事業特別会計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10</v>
      </c>
      <c r="BF36" s="345"/>
      <c r="BG36" s="344" t="str">
        <f>IF('各会計、関係団体の財政状況及び健全化判断比率'!B34="","",'各会計、関係団体の財政状況及び健全化判断比率'!B34)</f>
        <v>太陽光発電事業特別会計</v>
      </c>
      <c r="BH36" s="344"/>
      <c r="BI36" s="344"/>
      <c r="BJ36" s="344"/>
      <c r="BK36" s="344"/>
      <c r="BL36" s="344"/>
      <c r="BM36" s="344"/>
      <c r="BN36" s="344"/>
      <c r="BO36" s="344"/>
      <c r="BP36" s="344"/>
      <c r="BQ36" s="344"/>
      <c r="BR36" s="344"/>
      <c r="BS36" s="344"/>
      <c r="BT36" s="344"/>
      <c r="BU36" s="344"/>
      <c r="BV36" s="167"/>
      <c r="BW36" s="345">
        <f t="shared" si="2"/>
        <v>13</v>
      </c>
      <c r="BX36" s="345"/>
      <c r="BY36" s="344" t="str">
        <f>IF('各会計、関係団体の財政状況及び健全化判断比率'!B70="","",'各会計、関係団体の財政状況及び健全化判断比率'!B70)</f>
        <v>渋川地区広域市町村圏振興整備組合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14</v>
      </c>
      <c r="BX37" s="345"/>
      <c r="BY37" s="344" t="str">
        <f>IF('各会計、関係団体の財政状況及び健全化判断比率'!B71="","",'各会計、関係団体の財政状況及び健全化判断比率'!B71)</f>
        <v>群馬県後期高齢者医療広域連合（一般会計）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15</v>
      </c>
      <c r="BX38" s="345"/>
      <c r="BY38" s="344" t="str">
        <f>IF('各会計、関係団体の財政状況及び健全化判断比率'!B72="","",'各会計、関係団体の財政状況及び健全化判断比率'!B72)</f>
        <v>群馬県後期高齢者医療広域連合（特別会計）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527</v>
      </c>
      <c r="D34" s="1154"/>
      <c r="E34" s="1155"/>
      <c r="F34" s="32">
        <v>6.85</v>
      </c>
      <c r="G34" s="33">
        <v>8.02</v>
      </c>
      <c r="H34" s="33">
        <v>8.67</v>
      </c>
      <c r="I34" s="33">
        <v>9.92</v>
      </c>
      <c r="J34" s="34">
        <v>10.92</v>
      </c>
      <c r="K34" s="22"/>
      <c r="L34" s="22"/>
      <c r="M34" s="22"/>
      <c r="N34" s="22"/>
      <c r="O34" s="22"/>
      <c r="P34" s="22"/>
    </row>
    <row r="35" spans="1:16" ht="39" customHeight="1" x14ac:dyDescent="0.15">
      <c r="A35" s="22"/>
      <c r="B35" s="35"/>
      <c r="C35" s="1148" t="s">
        <v>528</v>
      </c>
      <c r="D35" s="1149"/>
      <c r="E35" s="1150"/>
      <c r="F35" s="36">
        <v>6.74</v>
      </c>
      <c r="G35" s="37">
        <v>4.01</v>
      </c>
      <c r="H35" s="37">
        <v>5.39</v>
      </c>
      <c r="I35" s="37">
        <v>5.84</v>
      </c>
      <c r="J35" s="38">
        <v>6.01</v>
      </c>
      <c r="K35" s="22"/>
      <c r="L35" s="22"/>
      <c r="M35" s="22"/>
      <c r="N35" s="22"/>
      <c r="O35" s="22"/>
      <c r="P35" s="22"/>
    </row>
    <row r="36" spans="1:16" ht="39" customHeight="1" x14ac:dyDescent="0.15">
      <c r="A36" s="22"/>
      <c r="B36" s="35"/>
      <c r="C36" s="1148" t="s">
        <v>529</v>
      </c>
      <c r="D36" s="1149"/>
      <c r="E36" s="1150"/>
      <c r="F36" s="36">
        <v>3.53</v>
      </c>
      <c r="G36" s="37">
        <v>5.9</v>
      </c>
      <c r="H36" s="37">
        <v>5.85</v>
      </c>
      <c r="I36" s="37">
        <v>3.51</v>
      </c>
      <c r="J36" s="38">
        <v>4.99</v>
      </c>
      <c r="K36" s="22"/>
      <c r="L36" s="22"/>
      <c r="M36" s="22"/>
      <c r="N36" s="22"/>
      <c r="O36" s="22"/>
      <c r="P36" s="22"/>
    </row>
    <row r="37" spans="1:16" ht="39" customHeight="1" x14ac:dyDescent="0.15">
      <c r="A37" s="22"/>
      <c r="B37" s="35"/>
      <c r="C37" s="1148" t="s">
        <v>530</v>
      </c>
      <c r="D37" s="1149"/>
      <c r="E37" s="1150"/>
      <c r="F37" s="36">
        <v>0.71</v>
      </c>
      <c r="G37" s="37">
        <v>0.74</v>
      </c>
      <c r="H37" s="37">
        <v>0.27</v>
      </c>
      <c r="I37" s="37">
        <v>1.41</v>
      </c>
      <c r="J37" s="38">
        <v>0.91</v>
      </c>
      <c r="K37" s="22"/>
      <c r="L37" s="22"/>
      <c r="M37" s="22"/>
      <c r="N37" s="22"/>
      <c r="O37" s="22"/>
      <c r="P37" s="22"/>
    </row>
    <row r="38" spans="1:16" ht="39" customHeight="1" x14ac:dyDescent="0.15">
      <c r="A38" s="22"/>
      <c r="B38" s="35"/>
      <c r="C38" s="1148" t="s">
        <v>531</v>
      </c>
      <c r="D38" s="1149"/>
      <c r="E38" s="1150"/>
      <c r="F38" s="36">
        <v>0</v>
      </c>
      <c r="G38" s="37">
        <v>0.04</v>
      </c>
      <c r="H38" s="37">
        <v>0</v>
      </c>
      <c r="I38" s="37">
        <v>0.04</v>
      </c>
      <c r="J38" s="38">
        <v>0.04</v>
      </c>
      <c r="K38" s="22"/>
      <c r="L38" s="22"/>
      <c r="M38" s="22"/>
      <c r="N38" s="22"/>
      <c r="O38" s="22"/>
      <c r="P38" s="22"/>
    </row>
    <row r="39" spans="1:16" ht="39" customHeight="1" x14ac:dyDescent="0.15">
      <c r="A39" s="22"/>
      <c r="B39" s="35"/>
      <c r="C39" s="1148" t="s">
        <v>532</v>
      </c>
      <c r="D39" s="1149"/>
      <c r="E39" s="1150"/>
      <c r="F39" s="36">
        <v>0.01</v>
      </c>
      <c r="G39" s="37">
        <v>0.01</v>
      </c>
      <c r="H39" s="37">
        <v>0</v>
      </c>
      <c r="I39" s="37">
        <v>0</v>
      </c>
      <c r="J39" s="38">
        <v>0</v>
      </c>
      <c r="K39" s="22"/>
      <c r="L39" s="22"/>
      <c r="M39" s="22"/>
      <c r="N39" s="22"/>
      <c r="O39" s="22"/>
      <c r="P39" s="22"/>
    </row>
    <row r="40" spans="1:16" ht="39" customHeight="1" x14ac:dyDescent="0.15">
      <c r="A40" s="22"/>
      <c r="B40" s="35"/>
      <c r="C40" s="1148" t="s">
        <v>533</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535</v>
      </c>
      <c r="D42" s="1149"/>
      <c r="E42" s="1150"/>
      <c r="F42" s="36" t="s">
        <v>481</v>
      </c>
      <c r="G42" s="37" t="s">
        <v>481</v>
      </c>
      <c r="H42" s="37" t="s">
        <v>481</v>
      </c>
      <c r="I42" s="37" t="s">
        <v>481</v>
      </c>
      <c r="J42" s="38" t="s">
        <v>481</v>
      </c>
      <c r="K42" s="22"/>
      <c r="L42" s="22"/>
      <c r="M42" s="22"/>
      <c r="N42" s="22"/>
      <c r="O42" s="22"/>
      <c r="P42" s="22"/>
    </row>
    <row r="43" spans="1:16" ht="39" customHeight="1" thickBot="1" x14ac:dyDescent="0.2">
      <c r="A43" s="22"/>
      <c r="B43" s="40"/>
      <c r="C43" s="1151" t="s">
        <v>536</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284</v>
      </c>
      <c r="L45" s="60">
        <v>304</v>
      </c>
      <c r="M45" s="60">
        <v>331</v>
      </c>
      <c r="N45" s="60">
        <v>350</v>
      </c>
      <c r="O45" s="61">
        <v>382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15">
      <c r="A48" s="48"/>
      <c r="B48" s="1166"/>
      <c r="C48" s="1167"/>
      <c r="D48" s="62"/>
      <c r="E48" s="1158" t="s">
        <v>15</v>
      </c>
      <c r="F48" s="1158"/>
      <c r="G48" s="1158"/>
      <c r="H48" s="1158"/>
      <c r="I48" s="1158"/>
      <c r="J48" s="1159"/>
      <c r="K48" s="63">
        <v>172</v>
      </c>
      <c r="L48" s="64">
        <v>186</v>
      </c>
      <c r="M48" s="64">
        <v>222</v>
      </c>
      <c r="N48" s="64">
        <v>226</v>
      </c>
      <c r="O48" s="65">
        <v>220</v>
      </c>
      <c r="P48" s="48"/>
      <c r="Q48" s="48"/>
      <c r="R48" s="48"/>
      <c r="S48" s="48"/>
      <c r="T48" s="48"/>
      <c r="U48" s="48"/>
    </row>
    <row r="49" spans="1:21" ht="30.75" customHeight="1" x14ac:dyDescent="0.15">
      <c r="A49" s="48"/>
      <c r="B49" s="1166"/>
      <c r="C49" s="1167"/>
      <c r="D49" s="62"/>
      <c r="E49" s="1158" t="s">
        <v>16</v>
      </c>
      <c r="F49" s="1158"/>
      <c r="G49" s="1158"/>
      <c r="H49" s="1158"/>
      <c r="I49" s="1158"/>
      <c r="J49" s="1159"/>
      <c r="K49" s="63">
        <v>36</v>
      </c>
      <c r="L49" s="64">
        <v>28</v>
      </c>
      <c r="M49" s="64">
        <v>26</v>
      </c>
      <c r="N49" s="64">
        <v>21</v>
      </c>
      <c r="O49" s="65">
        <v>22</v>
      </c>
      <c r="P49" s="48"/>
      <c r="Q49" s="48"/>
      <c r="R49" s="48"/>
      <c r="S49" s="48"/>
      <c r="T49" s="48"/>
      <c r="U49" s="48"/>
    </row>
    <row r="50" spans="1:21" ht="30.75" customHeight="1" x14ac:dyDescent="0.15">
      <c r="A50" s="48"/>
      <c r="B50" s="1166"/>
      <c r="C50" s="1167"/>
      <c r="D50" s="62"/>
      <c r="E50" s="1158" t="s">
        <v>17</v>
      </c>
      <c r="F50" s="1158"/>
      <c r="G50" s="1158"/>
      <c r="H50" s="1158"/>
      <c r="I50" s="1158"/>
      <c r="J50" s="1159"/>
      <c r="K50" s="63">
        <v>4</v>
      </c>
      <c r="L50" s="64">
        <v>4</v>
      </c>
      <c r="M50" s="64">
        <v>7</v>
      </c>
      <c r="N50" s="64">
        <v>8</v>
      </c>
      <c r="O50" s="65">
        <v>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321</v>
      </c>
      <c r="L52" s="64">
        <v>341</v>
      </c>
      <c r="M52" s="64">
        <v>372</v>
      </c>
      <c r="N52" s="64">
        <v>367</v>
      </c>
      <c r="O52" s="65">
        <v>380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175</v>
      </c>
      <c r="L53" s="69">
        <v>181</v>
      </c>
      <c r="M53" s="69">
        <v>214</v>
      </c>
      <c r="N53" s="69">
        <v>238</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3284</v>
      </c>
      <c r="J41" s="83">
        <v>3275</v>
      </c>
      <c r="K41" s="83">
        <v>3253</v>
      </c>
      <c r="L41" s="83">
        <v>3172</v>
      </c>
      <c r="M41" s="84">
        <v>3004</v>
      </c>
    </row>
    <row r="42" spans="2:13" ht="27.75" customHeight="1" x14ac:dyDescent="0.15">
      <c r="B42" s="1174"/>
      <c r="C42" s="1175"/>
      <c r="D42" s="85"/>
      <c r="E42" s="1178" t="s">
        <v>26</v>
      </c>
      <c r="F42" s="1178"/>
      <c r="G42" s="1178"/>
      <c r="H42" s="1179"/>
      <c r="I42" s="86">
        <v>62</v>
      </c>
      <c r="J42" s="87">
        <v>58</v>
      </c>
      <c r="K42" s="87">
        <v>99</v>
      </c>
      <c r="L42" s="87">
        <v>91</v>
      </c>
      <c r="M42" s="88">
        <v>84</v>
      </c>
    </row>
    <row r="43" spans="2:13" ht="27.75" customHeight="1" x14ac:dyDescent="0.15">
      <c r="B43" s="1174"/>
      <c r="C43" s="1175"/>
      <c r="D43" s="85"/>
      <c r="E43" s="1178" t="s">
        <v>27</v>
      </c>
      <c r="F43" s="1178"/>
      <c r="G43" s="1178"/>
      <c r="H43" s="1179"/>
      <c r="I43" s="86">
        <v>3626</v>
      </c>
      <c r="J43" s="87">
        <v>3748</v>
      </c>
      <c r="K43" s="87">
        <v>3881</v>
      </c>
      <c r="L43" s="87">
        <v>3859</v>
      </c>
      <c r="M43" s="88">
        <v>3654</v>
      </c>
    </row>
    <row r="44" spans="2:13" ht="27.75" customHeight="1" x14ac:dyDescent="0.15">
      <c r="B44" s="1174"/>
      <c r="C44" s="1175"/>
      <c r="D44" s="85"/>
      <c r="E44" s="1178" t="s">
        <v>28</v>
      </c>
      <c r="F44" s="1178"/>
      <c r="G44" s="1178"/>
      <c r="H44" s="1179"/>
      <c r="I44" s="86">
        <v>97</v>
      </c>
      <c r="J44" s="87">
        <v>138</v>
      </c>
      <c r="K44" s="87">
        <v>247</v>
      </c>
      <c r="L44" s="87">
        <v>242</v>
      </c>
      <c r="M44" s="88">
        <v>238</v>
      </c>
    </row>
    <row r="45" spans="2:13" ht="27.75" customHeight="1" x14ac:dyDescent="0.15">
      <c r="B45" s="1174"/>
      <c r="C45" s="1175"/>
      <c r="D45" s="85"/>
      <c r="E45" s="1178" t="s">
        <v>29</v>
      </c>
      <c r="F45" s="1178"/>
      <c r="G45" s="1178"/>
      <c r="H45" s="1179"/>
      <c r="I45" s="86">
        <v>1025</v>
      </c>
      <c r="J45" s="87">
        <v>992</v>
      </c>
      <c r="K45" s="87">
        <v>922</v>
      </c>
      <c r="L45" s="87">
        <v>902</v>
      </c>
      <c r="M45" s="88">
        <v>831</v>
      </c>
    </row>
    <row r="46" spans="2:13" ht="27.75" customHeight="1" x14ac:dyDescent="0.15">
      <c r="B46" s="1174"/>
      <c r="C46" s="1175"/>
      <c r="D46" s="89"/>
      <c r="E46" s="1178" t="s">
        <v>30</v>
      </c>
      <c r="F46" s="1178"/>
      <c r="G46" s="1178"/>
      <c r="H46" s="1179"/>
      <c r="I46" s="86">
        <v>9</v>
      </c>
      <c r="J46" s="87" t="s">
        <v>481</v>
      </c>
      <c r="K46" s="87">
        <v>2</v>
      </c>
      <c r="L46" s="87" t="s">
        <v>481</v>
      </c>
      <c r="M46" s="88" t="s">
        <v>481</v>
      </c>
    </row>
    <row r="47" spans="2:13" ht="27.75" customHeight="1" x14ac:dyDescent="0.15">
      <c r="B47" s="1174"/>
      <c r="C47" s="1175"/>
      <c r="D47" s="90"/>
      <c r="E47" s="1188" t="s">
        <v>31</v>
      </c>
      <c r="F47" s="1189"/>
      <c r="G47" s="1189"/>
      <c r="H47" s="1190"/>
      <c r="I47" s="86" t="s">
        <v>481</v>
      </c>
      <c r="J47" s="87" t="s">
        <v>481</v>
      </c>
      <c r="K47" s="87" t="s">
        <v>481</v>
      </c>
      <c r="L47" s="87" t="s">
        <v>481</v>
      </c>
      <c r="M47" s="88" t="s">
        <v>481</v>
      </c>
    </row>
    <row r="48" spans="2:13" ht="27.75" customHeight="1" x14ac:dyDescent="0.15">
      <c r="B48" s="1174"/>
      <c r="C48" s="1175"/>
      <c r="D48" s="85"/>
      <c r="E48" s="1178" t="s">
        <v>32</v>
      </c>
      <c r="F48" s="1178"/>
      <c r="G48" s="1178"/>
      <c r="H48" s="1179"/>
      <c r="I48" s="86" t="s">
        <v>481</v>
      </c>
      <c r="J48" s="87" t="s">
        <v>481</v>
      </c>
      <c r="K48" s="87" t="s">
        <v>481</v>
      </c>
      <c r="L48" s="87" t="s">
        <v>481</v>
      </c>
      <c r="M48" s="88" t="s">
        <v>481</v>
      </c>
    </row>
    <row r="49" spans="2:13" ht="27.75" customHeight="1" x14ac:dyDescent="0.15">
      <c r="B49" s="1176"/>
      <c r="C49" s="1177"/>
      <c r="D49" s="85"/>
      <c r="E49" s="1178" t="s">
        <v>33</v>
      </c>
      <c r="F49" s="1178"/>
      <c r="G49" s="1178"/>
      <c r="H49" s="1179"/>
      <c r="I49" s="86" t="s">
        <v>481</v>
      </c>
      <c r="J49" s="87" t="s">
        <v>481</v>
      </c>
      <c r="K49" s="87" t="s">
        <v>481</v>
      </c>
      <c r="L49" s="87" t="s">
        <v>481</v>
      </c>
      <c r="M49" s="88" t="s">
        <v>481</v>
      </c>
    </row>
    <row r="50" spans="2:13" ht="27.75" customHeight="1" x14ac:dyDescent="0.15">
      <c r="B50" s="1172" t="s">
        <v>34</v>
      </c>
      <c r="C50" s="1173"/>
      <c r="D50" s="91"/>
      <c r="E50" s="1178" t="s">
        <v>35</v>
      </c>
      <c r="F50" s="1178"/>
      <c r="G50" s="1178"/>
      <c r="H50" s="1179"/>
      <c r="I50" s="86">
        <v>5508</v>
      </c>
      <c r="J50" s="87">
        <v>5170</v>
      </c>
      <c r="K50" s="87">
        <v>5076</v>
      </c>
      <c r="L50" s="87">
        <v>5217</v>
      </c>
      <c r="M50" s="88">
        <v>5255</v>
      </c>
    </row>
    <row r="51" spans="2:13" ht="27.75" customHeight="1" x14ac:dyDescent="0.15">
      <c r="B51" s="1174"/>
      <c r="C51" s="1175"/>
      <c r="D51" s="85"/>
      <c r="E51" s="1178" t="s">
        <v>36</v>
      </c>
      <c r="F51" s="1178"/>
      <c r="G51" s="1178"/>
      <c r="H51" s="1179"/>
      <c r="I51" s="86">
        <v>115</v>
      </c>
      <c r="J51" s="87">
        <v>95</v>
      </c>
      <c r="K51" s="87">
        <v>74</v>
      </c>
      <c r="L51" s="87">
        <v>58</v>
      </c>
      <c r="M51" s="88">
        <v>44</v>
      </c>
    </row>
    <row r="52" spans="2:13" ht="27.75" customHeight="1" x14ac:dyDescent="0.15">
      <c r="B52" s="1176"/>
      <c r="C52" s="1177"/>
      <c r="D52" s="85"/>
      <c r="E52" s="1178" t="s">
        <v>37</v>
      </c>
      <c r="F52" s="1178"/>
      <c r="G52" s="1178"/>
      <c r="H52" s="1179"/>
      <c r="I52" s="86">
        <v>4645</v>
      </c>
      <c r="J52" s="87">
        <v>4772</v>
      </c>
      <c r="K52" s="87">
        <v>4842</v>
      </c>
      <c r="L52" s="87">
        <v>4814</v>
      </c>
      <c r="M52" s="88">
        <v>4777</v>
      </c>
    </row>
    <row r="53" spans="2:13" ht="27.75" customHeight="1" thickBot="1" x14ac:dyDescent="0.2">
      <c r="B53" s="1180" t="s">
        <v>38</v>
      </c>
      <c r="C53" s="1181"/>
      <c r="D53" s="92"/>
      <c r="E53" s="1182" t="s">
        <v>39</v>
      </c>
      <c r="F53" s="1182"/>
      <c r="G53" s="1182"/>
      <c r="H53" s="1183"/>
      <c r="I53" s="93">
        <v>-2163</v>
      </c>
      <c r="J53" s="94">
        <v>-1827</v>
      </c>
      <c r="K53" s="94">
        <v>-1588</v>
      </c>
      <c r="L53" s="94">
        <v>-1823</v>
      </c>
      <c r="M53" s="95">
        <v>-2266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520</v>
      </c>
      <c r="G2" s="113"/>
      <c r="H2" s="114"/>
    </row>
    <row r="3" spans="1:8" x14ac:dyDescent="0.15">
      <c r="A3" s="110" t="s">
        <v>513</v>
      </c>
      <c r="B3" s="115"/>
      <c r="C3" s="116"/>
      <c r="D3" s="117">
        <v>31929</v>
      </c>
      <c r="E3" s="118"/>
      <c r="F3" s="119">
        <v>66496</v>
      </c>
      <c r="G3" s="120"/>
      <c r="H3" s="121"/>
    </row>
    <row r="4" spans="1:8" x14ac:dyDescent="0.15">
      <c r="A4" s="122"/>
      <c r="B4" s="123"/>
      <c r="C4" s="124"/>
      <c r="D4" s="125">
        <v>23694</v>
      </c>
      <c r="E4" s="126"/>
      <c r="F4" s="127">
        <v>36530</v>
      </c>
      <c r="G4" s="128"/>
      <c r="H4" s="129"/>
    </row>
    <row r="5" spans="1:8" x14ac:dyDescent="0.15">
      <c r="A5" s="110" t="s">
        <v>515</v>
      </c>
      <c r="B5" s="115"/>
      <c r="C5" s="116"/>
      <c r="D5" s="117">
        <v>51624</v>
      </c>
      <c r="E5" s="118"/>
      <c r="F5" s="119">
        <v>82748</v>
      </c>
      <c r="G5" s="120"/>
      <c r="H5" s="121"/>
    </row>
    <row r="6" spans="1:8" x14ac:dyDescent="0.15">
      <c r="A6" s="122"/>
      <c r="B6" s="123"/>
      <c r="C6" s="124"/>
      <c r="D6" s="125">
        <v>26844</v>
      </c>
      <c r="E6" s="126"/>
      <c r="F6" s="127">
        <v>44732</v>
      </c>
      <c r="G6" s="128"/>
      <c r="H6" s="129"/>
    </row>
    <row r="7" spans="1:8" x14ac:dyDescent="0.15">
      <c r="A7" s="110" t="s">
        <v>516</v>
      </c>
      <c r="B7" s="115"/>
      <c r="C7" s="116"/>
      <c r="D7" s="117">
        <v>83533</v>
      </c>
      <c r="E7" s="118"/>
      <c r="F7" s="119">
        <v>91837</v>
      </c>
      <c r="G7" s="120"/>
      <c r="H7" s="121"/>
    </row>
    <row r="8" spans="1:8" x14ac:dyDescent="0.15">
      <c r="A8" s="122"/>
      <c r="B8" s="123"/>
      <c r="C8" s="124"/>
      <c r="D8" s="125">
        <v>61744</v>
      </c>
      <c r="E8" s="126"/>
      <c r="F8" s="127">
        <v>54439</v>
      </c>
      <c r="G8" s="128"/>
      <c r="H8" s="129"/>
    </row>
    <row r="9" spans="1:8" x14ac:dyDescent="0.15">
      <c r="A9" s="110" t="s">
        <v>517</v>
      </c>
      <c r="B9" s="115"/>
      <c r="C9" s="116"/>
      <c r="D9" s="117">
        <v>69280</v>
      </c>
      <c r="E9" s="118"/>
      <c r="F9" s="119">
        <v>75972</v>
      </c>
      <c r="G9" s="120"/>
      <c r="H9" s="121"/>
    </row>
    <row r="10" spans="1:8" x14ac:dyDescent="0.15">
      <c r="A10" s="122"/>
      <c r="B10" s="123"/>
      <c r="C10" s="124"/>
      <c r="D10" s="125">
        <v>30230</v>
      </c>
      <c r="E10" s="126"/>
      <c r="F10" s="127">
        <v>40712</v>
      </c>
      <c r="G10" s="128"/>
      <c r="H10" s="129"/>
    </row>
    <row r="11" spans="1:8" x14ac:dyDescent="0.15">
      <c r="A11" s="110" t="s">
        <v>518</v>
      </c>
      <c r="B11" s="115"/>
      <c r="C11" s="116"/>
      <c r="D11" s="117">
        <v>46675</v>
      </c>
      <c r="E11" s="118"/>
      <c r="F11" s="119">
        <v>79466</v>
      </c>
      <c r="G11" s="120"/>
      <c r="H11" s="121"/>
    </row>
    <row r="12" spans="1:8" x14ac:dyDescent="0.15">
      <c r="A12" s="122"/>
      <c r="B12" s="123"/>
      <c r="C12" s="130"/>
      <c r="D12" s="125">
        <v>29919</v>
      </c>
      <c r="E12" s="126"/>
      <c r="F12" s="127">
        <v>44645</v>
      </c>
      <c r="G12" s="128"/>
      <c r="H12" s="129"/>
    </row>
    <row r="13" spans="1:8" x14ac:dyDescent="0.15">
      <c r="A13" s="110"/>
      <c r="B13" s="115"/>
      <c r="C13" s="131"/>
      <c r="D13" s="132">
        <v>56608</v>
      </c>
      <c r="E13" s="133"/>
      <c r="F13" s="134">
        <v>79304</v>
      </c>
      <c r="G13" s="135"/>
      <c r="H13" s="121"/>
    </row>
    <row r="14" spans="1:8" x14ac:dyDescent="0.15">
      <c r="A14" s="122"/>
      <c r="B14" s="123"/>
      <c r="C14" s="124"/>
      <c r="D14" s="125">
        <v>34486</v>
      </c>
      <c r="E14" s="126"/>
      <c r="F14" s="127">
        <v>44212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6.76</v>
      </c>
      <c r="C19" s="136">
        <f>ROUND(VALUE(SUBSTITUTE(実質収支比率等に係る経年分析!G$48,"▲","-")),2)</f>
        <v>4.0199999999999996</v>
      </c>
      <c r="D19" s="136">
        <f>ROUND(VALUE(SUBSTITUTE(実質収支比率等に係る経年分析!H$48,"▲","-")),2)</f>
        <v>5.0599999999999996</v>
      </c>
      <c r="E19" s="136">
        <f>ROUND(VALUE(SUBSTITUTE(実質収支比率等に係る経年分析!I$48,"▲","-")),2)</f>
        <v>5.85</v>
      </c>
      <c r="F19" s="136">
        <f>ROUND(VALUE(SUBSTITUTE(実質収支比率等に係る経年分析!J$48,"▲","-")),2)</f>
        <v>6.02</v>
      </c>
    </row>
    <row r="20" spans="1:11" x14ac:dyDescent="0.15">
      <c r="A20" s="136" t="s">
        <v>44</v>
      </c>
      <c r="B20" s="136">
        <f>ROUND(VALUE(SUBSTITUTE(実質収支比率等に係る経年分析!F$47,"▲","-")),2)</f>
        <v>71.11</v>
      </c>
      <c r="C20" s="136">
        <f>ROUND(VALUE(SUBSTITUTE(実質収支比率等に係る経年分析!G$47,"▲","-")),2)</f>
        <v>73.64</v>
      </c>
      <c r="D20" s="136">
        <f>ROUND(VALUE(SUBSTITUTE(実質収支比率等に係る経年分析!H$47,"▲","-")),2)</f>
        <v>67.849999999999994</v>
      </c>
      <c r="E20" s="136">
        <f>ROUND(VALUE(SUBSTITUTE(実質収支比率等に係る経年分析!I$47,"▲","-")),2)</f>
        <v>68.73</v>
      </c>
      <c r="F20" s="136">
        <f>ROUND(VALUE(SUBSTITUTE(実質収支比率等に係る経年分析!J$47,"▲","-")),2)</f>
        <v>73.45</v>
      </c>
    </row>
    <row r="21" spans="1:11" x14ac:dyDescent="0.15">
      <c r="A21" s="136" t="s">
        <v>45</v>
      </c>
      <c r="B21" s="136">
        <f>IF(ISNUMBER(VALUE(SUBSTITUTE(実質収支比率等に係る経年分析!F$49,"▲","-"))),ROUND(VALUE(SUBSTITUTE(実質収支比率等に係る経年分析!F$49,"▲","-")),2),NA())</f>
        <v>5.75</v>
      </c>
      <c r="C21" s="136">
        <f>IF(ISNUMBER(VALUE(SUBSTITUTE(実質収支比率等に係る経年分析!G$49,"▲","-"))),ROUND(VALUE(SUBSTITUTE(実質収支比率等に係る経年分析!G$49,"▲","-")),2),NA())</f>
        <v>1.01</v>
      </c>
      <c r="D21" s="136">
        <f>IF(ISNUMBER(VALUE(SUBSTITUTE(実質収支比率等に係る経年分析!H$49,"▲","-"))),ROUND(VALUE(SUBSTITUTE(実質収支比率等に係る経年分析!H$49,"▲","-")),2),NA())</f>
        <v>-5.01</v>
      </c>
      <c r="E21" s="136">
        <f>IF(ISNUMBER(VALUE(SUBSTITUTE(実質収支比率等に係る経年分析!I$49,"▲","-"))),ROUND(VALUE(SUBSTITUTE(実質収支比率等に係る経年分析!I$49,"▲","-")),2),NA())</f>
        <v>3.73</v>
      </c>
      <c r="F21" s="136">
        <f>IF(ISNUMBER(VALUE(SUBSTITUTE(実質収支比率等に係る経年分析!J$49,"▲","-"))),ROUND(VALUE(SUBSTITUTE(実質収支比率等に係る経年分析!J$49,"▲","-")),2),NA())</f>
        <v>5.13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住宅新築資金等貸付特別会計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学校給食事業特別会計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太陽光発電事業特別会計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0.91</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6.01</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321</v>
      </c>
      <c r="E42" s="138"/>
      <c r="F42" s="138"/>
      <c r="G42" s="138">
        <f>'実質公債費比率（分子）の構造'!L$52</f>
        <v>341</v>
      </c>
      <c r="H42" s="138"/>
      <c r="I42" s="138"/>
      <c r="J42" s="138">
        <f>'実質公債費比率（分子）の構造'!M$52</f>
        <v>372</v>
      </c>
      <c r="K42" s="138"/>
      <c r="L42" s="138"/>
      <c r="M42" s="138">
        <f>'実質公債費比率（分子）の構造'!N$52</f>
        <v>367</v>
      </c>
      <c r="N42" s="138"/>
      <c r="O42" s="138"/>
      <c r="P42" s="138">
        <f>'実質公債費比率（分子）の構造'!O$52</f>
        <v>380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4</v>
      </c>
      <c r="C44" s="138"/>
      <c r="D44" s="138"/>
      <c r="E44" s="138">
        <f>'実質公債費比率（分子）の構造'!L$50</f>
        <v>4</v>
      </c>
      <c r="F44" s="138"/>
      <c r="G44" s="138"/>
      <c r="H44" s="138">
        <f>'実質公債費比率（分子）の構造'!M$50</f>
        <v>7</v>
      </c>
      <c r="I44" s="138"/>
      <c r="J44" s="138"/>
      <c r="K44" s="138">
        <f>'実質公債費比率（分子）の構造'!N$50</f>
        <v>8</v>
      </c>
      <c r="L44" s="138"/>
      <c r="M44" s="138"/>
      <c r="N44" s="138">
        <f>'実質公債費比率（分子）の構造'!O$50</f>
        <v>8</v>
      </c>
      <c r="O44" s="138"/>
      <c r="P44" s="138"/>
    </row>
    <row r="45" spans="1:16" x14ac:dyDescent="0.15">
      <c r="A45" s="138" t="s">
        <v>55</v>
      </c>
      <c r="B45" s="138">
        <f>'実質公債費比率（分子）の構造'!K$49</f>
        <v>36</v>
      </c>
      <c r="C45" s="138"/>
      <c r="D45" s="138"/>
      <c r="E45" s="138">
        <f>'実質公債費比率（分子）の構造'!L$49</f>
        <v>28</v>
      </c>
      <c r="F45" s="138"/>
      <c r="G45" s="138"/>
      <c r="H45" s="138">
        <f>'実質公債費比率（分子）の構造'!M$49</f>
        <v>26</v>
      </c>
      <c r="I45" s="138"/>
      <c r="J45" s="138"/>
      <c r="K45" s="138">
        <f>'実質公債費比率（分子）の構造'!N$49</f>
        <v>21</v>
      </c>
      <c r="L45" s="138"/>
      <c r="M45" s="138"/>
      <c r="N45" s="138">
        <f>'実質公債費比率（分子）の構造'!O$49</f>
        <v>22</v>
      </c>
      <c r="O45" s="138"/>
      <c r="P45" s="138"/>
    </row>
    <row r="46" spans="1:16" x14ac:dyDescent="0.15">
      <c r="A46" s="138" t="s">
        <v>56</v>
      </c>
      <c r="B46" s="138">
        <f>'実質公債費比率（分子）の構造'!K$48</f>
        <v>172</v>
      </c>
      <c r="C46" s="138"/>
      <c r="D46" s="138"/>
      <c r="E46" s="138">
        <f>'実質公債費比率（分子）の構造'!L$48</f>
        <v>186</v>
      </c>
      <c r="F46" s="138"/>
      <c r="G46" s="138"/>
      <c r="H46" s="138">
        <f>'実質公債費比率（分子）の構造'!M$48</f>
        <v>222</v>
      </c>
      <c r="I46" s="138"/>
      <c r="J46" s="138"/>
      <c r="K46" s="138">
        <f>'実質公債費比率（分子）の構造'!N$48</f>
        <v>226</v>
      </c>
      <c r="L46" s="138"/>
      <c r="M46" s="138"/>
      <c r="N46" s="138">
        <f>'実質公債費比率（分子）の構造'!O$48</f>
        <v>220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284</v>
      </c>
      <c r="C49" s="138"/>
      <c r="D49" s="138"/>
      <c r="E49" s="138">
        <f>'実質公債費比率（分子）の構造'!L$45</f>
        <v>304</v>
      </c>
      <c r="F49" s="138"/>
      <c r="G49" s="138"/>
      <c r="H49" s="138">
        <f>'実質公債費比率（分子）の構造'!M$45</f>
        <v>331</v>
      </c>
      <c r="I49" s="138"/>
      <c r="J49" s="138"/>
      <c r="K49" s="138">
        <f>'実質公債費比率（分子）の構造'!N$45</f>
        <v>350</v>
      </c>
      <c r="L49" s="138"/>
      <c r="M49" s="138"/>
      <c r="N49" s="138">
        <f>'実質公債費比率（分子）の構造'!O$45</f>
        <v>382</v>
      </c>
      <c r="O49" s="138"/>
      <c r="P49" s="138"/>
    </row>
    <row r="50" spans="1:16" x14ac:dyDescent="0.15">
      <c r="A50" s="138" t="s">
        <v>60</v>
      </c>
      <c r="B50" s="138" t="e">
        <f>NA()</f>
        <v>#N/A</v>
      </c>
      <c r="C50" s="138">
        <f>IF(ISNUMBER('実質公債費比率（分子）の構造'!K$53),'実質公債費比率（分子）の構造'!K$53,NA())</f>
        <v>175</v>
      </c>
      <c r="D50" s="138" t="e">
        <f>NA()</f>
        <v>#N/A</v>
      </c>
      <c r="E50" s="138" t="e">
        <f>NA()</f>
        <v>#N/A</v>
      </c>
      <c r="F50" s="138">
        <f>IF(ISNUMBER('実質公債費比率（分子）の構造'!L$53),'実質公債費比率（分子）の構造'!L$53,NA())</f>
        <v>181</v>
      </c>
      <c r="G50" s="138" t="e">
        <f>NA()</f>
        <v>#N/A</v>
      </c>
      <c r="H50" s="138" t="e">
        <f>NA()</f>
        <v>#N/A</v>
      </c>
      <c r="I50" s="138">
        <f>IF(ISNUMBER('実質公債費比率（分子）の構造'!M$53),'実質公債費比率（分子）の構造'!M$53,NA())</f>
        <v>214</v>
      </c>
      <c r="J50" s="138" t="e">
        <f>NA()</f>
        <v>#N/A</v>
      </c>
      <c r="K50" s="138" t="e">
        <f>NA()</f>
        <v>#N/A</v>
      </c>
      <c r="L50" s="138">
        <f>IF(ISNUMBER('実質公債費比率（分子）の構造'!N$53),'実質公債費比率（分子）の構造'!N$53,NA())</f>
        <v>238</v>
      </c>
      <c r="M50" s="138" t="e">
        <f>NA()</f>
        <v>#N/A</v>
      </c>
      <c r="N50" s="138" t="e">
        <f>NA()</f>
        <v>#N/A</v>
      </c>
      <c r="O50" s="138">
        <f>IF(ISNUMBER('実質公債費比率（分子）の構造'!O$53),'実質公債費比率（分子）の構造'!O$53,NA())</f>
        <v>252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4645</v>
      </c>
      <c r="E56" s="137"/>
      <c r="F56" s="137"/>
      <c r="G56" s="137">
        <f>'将来負担比率（分子）の構造'!J$52</f>
        <v>4772</v>
      </c>
      <c r="H56" s="137"/>
      <c r="I56" s="137"/>
      <c r="J56" s="137">
        <f>'将来負担比率（分子）の構造'!K$52</f>
        <v>4842</v>
      </c>
      <c r="K56" s="137"/>
      <c r="L56" s="137"/>
      <c r="M56" s="137">
        <f>'将来負担比率（分子）の構造'!L$52</f>
        <v>4814</v>
      </c>
      <c r="N56" s="137"/>
      <c r="O56" s="137"/>
      <c r="P56" s="137">
        <f>'将来負担比率（分子）の構造'!M$52</f>
        <v>4777</v>
      </c>
    </row>
    <row r="57" spans="1:16" x14ac:dyDescent="0.15">
      <c r="A57" s="137" t="s">
        <v>36</v>
      </c>
      <c r="B57" s="137"/>
      <c r="C57" s="137"/>
      <c r="D57" s="137">
        <f>'将来負担比率（分子）の構造'!I$51</f>
        <v>115</v>
      </c>
      <c r="E57" s="137"/>
      <c r="F57" s="137"/>
      <c r="G57" s="137">
        <f>'将来負担比率（分子）の構造'!J$51</f>
        <v>95</v>
      </c>
      <c r="H57" s="137"/>
      <c r="I57" s="137"/>
      <c r="J57" s="137">
        <f>'将来負担比率（分子）の構造'!K$51</f>
        <v>74</v>
      </c>
      <c r="K57" s="137"/>
      <c r="L57" s="137"/>
      <c r="M57" s="137">
        <f>'将来負担比率（分子）の構造'!L$51</f>
        <v>58</v>
      </c>
      <c r="N57" s="137"/>
      <c r="O57" s="137"/>
      <c r="P57" s="137">
        <f>'将来負担比率（分子）の構造'!M$51</f>
        <v>44</v>
      </c>
    </row>
    <row r="58" spans="1:16" x14ac:dyDescent="0.15">
      <c r="A58" s="137" t="s">
        <v>35</v>
      </c>
      <c r="B58" s="137"/>
      <c r="C58" s="137"/>
      <c r="D58" s="137">
        <f>'将来負担比率（分子）の構造'!I$50</f>
        <v>5508</v>
      </c>
      <c r="E58" s="137"/>
      <c r="F58" s="137"/>
      <c r="G58" s="137">
        <f>'将来負担比率（分子）の構造'!J$50</f>
        <v>5170</v>
      </c>
      <c r="H58" s="137"/>
      <c r="I58" s="137"/>
      <c r="J58" s="137">
        <f>'将来負担比率（分子）の構造'!K$50</f>
        <v>5076</v>
      </c>
      <c r="K58" s="137"/>
      <c r="L58" s="137"/>
      <c r="M58" s="137">
        <f>'将来負担比率（分子）の構造'!L$50</f>
        <v>5217</v>
      </c>
      <c r="N58" s="137"/>
      <c r="O58" s="137"/>
      <c r="P58" s="137">
        <f>'将来負担比率（分子）の構造'!M$50</f>
        <v>5255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9</v>
      </c>
      <c r="C61" s="137"/>
      <c r="D61" s="137"/>
      <c r="E61" s="137" t="str">
        <f>'将来負担比率（分子）の構造'!J$46</f>
        <v>-</v>
      </c>
      <c r="F61" s="137"/>
      <c r="G61" s="137"/>
      <c r="H61" s="137">
        <f>'将来負担比率（分子）の構造'!K$46</f>
        <v>2</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1025</v>
      </c>
      <c r="C62" s="137"/>
      <c r="D62" s="137"/>
      <c r="E62" s="137">
        <f>'将来負担比率（分子）の構造'!J$45</f>
        <v>992</v>
      </c>
      <c r="F62" s="137"/>
      <c r="G62" s="137"/>
      <c r="H62" s="137">
        <f>'将来負担比率（分子）の構造'!K$45</f>
        <v>922</v>
      </c>
      <c r="I62" s="137"/>
      <c r="J62" s="137"/>
      <c r="K62" s="137">
        <f>'将来負担比率（分子）の構造'!L$45</f>
        <v>902</v>
      </c>
      <c r="L62" s="137"/>
      <c r="M62" s="137"/>
      <c r="N62" s="137">
        <f>'将来負担比率（分子）の構造'!M$45</f>
        <v>831</v>
      </c>
      <c r="O62" s="137"/>
      <c r="P62" s="137"/>
    </row>
    <row r="63" spans="1:16" x14ac:dyDescent="0.15">
      <c r="A63" s="137" t="s">
        <v>28</v>
      </c>
      <c r="B63" s="137">
        <f>'将来負担比率（分子）の構造'!I$44</f>
        <v>97</v>
      </c>
      <c r="C63" s="137"/>
      <c r="D63" s="137"/>
      <c r="E63" s="137">
        <f>'将来負担比率（分子）の構造'!J$44</f>
        <v>138</v>
      </c>
      <c r="F63" s="137"/>
      <c r="G63" s="137"/>
      <c r="H63" s="137">
        <f>'将来負担比率（分子）の構造'!K$44</f>
        <v>247</v>
      </c>
      <c r="I63" s="137"/>
      <c r="J63" s="137"/>
      <c r="K63" s="137">
        <f>'将来負担比率（分子）の構造'!L$44</f>
        <v>242</v>
      </c>
      <c r="L63" s="137"/>
      <c r="M63" s="137"/>
      <c r="N63" s="137">
        <f>'将来負担比率（分子）の構造'!M$44</f>
        <v>238</v>
      </c>
      <c r="O63" s="137"/>
      <c r="P63" s="137"/>
    </row>
    <row r="64" spans="1:16" x14ac:dyDescent="0.15">
      <c r="A64" s="137" t="s">
        <v>27</v>
      </c>
      <c r="B64" s="137">
        <f>'将来負担比率（分子）の構造'!I$43</f>
        <v>3626</v>
      </c>
      <c r="C64" s="137"/>
      <c r="D64" s="137"/>
      <c r="E64" s="137">
        <f>'将来負担比率（分子）の構造'!J$43</f>
        <v>3748</v>
      </c>
      <c r="F64" s="137"/>
      <c r="G64" s="137"/>
      <c r="H64" s="137">
        <f>'将来負担比率（分子）の構造'!K$43</f>
        <v>3881</v>
      </c>
      <c r="I64" s="137"/>
      <c r="J64" s="137"/>
      <c r="K64" s="137">
        <f>'将来負担比率（分子）の構造'!L$43</f>
        <v>3859</v>
      </c>
      <c r="L64" s="137"/>
      <c r="M64" s="137"/>
      <c r="N64" s="137">
        <f>'将来負担比率（分子）の構造'!M$43</f>
        <v>3654</v>
      </c>
      <c r="O64" s="137"/>
      <c r="P64" s="137"/>
    </row>
    <row r="65" spans="1:16" x14ac:dyDescent="0.15">
      <c r="A65" s="137" t="s">
        <v>26</v>
      </c>
      <c r="B65" s="137">
        <f>'将来負担比率（分子）の構造'!I$42</f>
        <v>62</v>
      </c>
      <c r="C65" s="137"/>
      <c r="D65" s="137"/>
      <c r="E65" s="137">
        <f>'将来負担比率（分子）の構造'!J$42</f>
        <v>58</v>
      </c>
      <c r="F65" s="137"/>
      <c r="G65" s="137"/>
      <c r="H65" s="137">
        <f>'将来負担比率（分子）の構造'!K$42</f>
        <v>99</v>
      </c>
      <c r="I65" s="137"/>
      <c r="J65" s="137"/>
      <c r="K65" s="137">
        <f>'将来負担比率（分子）の構造'!L$42</f>
        <v>91</v>
      </c>
      <c r="L65" s="137"/>
      <c r="M65" s="137"/>
      <c r="N65" s="137">
        <f>'将来負担比率（分子）の構造'!M$42</f>
        <v>84</v>
      </c>
      <c r="O65" s="137"/>
      <c r="P65" s="137"/>
    </row>
    <row r="66" spans="1:16" x14ac:dyDescent="0.15">
      <c r="A66" s="137" t="s">
        <v>25</v>
      </c>
      <c r="B66" s="137">
        <f>'将来負担比率（分子）の構造'!I$41</f>
        <v>3284</v>
      </c>
      <c r="C66" s="137"/>
      <c r="D66" s="137"/>
      <c r="E66" s="137">
        <f>'将来負担比率（分子）の構造'!J$41</f>
        <v>3275</v>
      </c>
      <c r="F66" s="137"/>
      <c r="G66" s="137"/>
      <c r="H66" s="137">
        <f>'将来負担比率（分子）の構造'!K$41</f>
        <v>3253</v>
      </c>
      <c r="I66" s="137"/>
      <c r="J66" s="137"/>
      <c r="K66" s="137">
        <f>'将来負担比率（分子）の構造'!L$41</f>
        <v>3172</v>
      </c>
      <c r="L66" s="137"/>
      <c r="M66" s="137"/>
      <c r="N66" s="137">
        <f>'将来負担比率（分子）の構造'!M$41</f>
        <v>3004</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209</v>
      </c>
      <c r="C5" s="678"/>
      <c r="D5" s="678"/>
      <c r="E5" s="678"/>
      <c r="F5" s="678"/>
      <c r="G5" s="678"/>
      <c r="H5" s="678"/>
      <c r="I5" s="678"/>
      <c r="J5" s="678"/>
      <c r="K5" s="678"/>
      <c r="L5" s="678"/>
      <c r="M5" s="678"/>
      <c r="N5" s="678"/>
      <c r="O5" s="678"/>
      <c r="P5" s="678"/>
      <c r="Q5" s="679"/>
      <c r="R5" s="640">
        <v>1492464</v>
      </c>
      <c r="S5" s="641"/>
      <c r="T5" s="641"/>
      <c r="U5" s="641"/>
      <c r="V5" s="641"/>
      <c r="W5" s="641"/>
      <c r="X5" s="641"/>
      <c r="Y5" s="688"/>
      <c r="Z5" s="701">
        <v>23.1</v>
      </c>
      <c r="AA5" s="701"/>
      <c r="AB5" s="701"/>
      <c r="AC5" s="701"/>
      <c r="AD5" s="702">
        <v>1492464</v>
      </c>
      <c r="AE5" s="702"/>
      <c r="AF5" s="702"/>
      <c r="AG5" s="702"/>
      <c r="AH5" s="702"/>
      <c r="AI5" s="702"/>
      <c r="AJ5" s="702"/>
      <c r="AK5" s="702"/>
      <c r="AL5" s="689">
        <v>47.3</v>
      </c>
      <c r="AM5" s="658"/>
      <c r="AN5" s="658"/>
      <c r="AO5" s="690"/>
      <c r="AP5" s="677" t="s">
        <v>210</v>
      </c>
      <c r="AQ5" s="678"/>
      <c r="AR5" s="678"/>
      <c r="AS5" s="678"/>
      <c r="AT5" s="678"/>
      <c r="AU5" s="678"/>
      <c r="AV5" s="678"/>
      <c r="AW5" s="678"/>
      <c r="AX5" s="678"/>
      <c r="AY5" s="678"/>
      <c r="AZ5" s="678"/>
      <c r="BA5" s="678"/>
      <c r="BB5" s="678"/>
      <c r="BC5" s="678"/>
      <c r="BD5" s="678"/>
      <c r="BE5" s="678"/>
      <c r="BF5" s="679"/>
      <c r="BG5" s="590">
        <v>1492464</v>
      </c>
      <c r="BH5" s="591"/>
      <c r="BI5" s="591"/>
      <c r="BJ5" s="591"/>
      <c r="BK5" s="591"/>
      <c r="BL5" s="591"/>
      <c r="BM5" s="591"/>
      <c r="BN5" s="592"/>
      <c r="BO5" s="643">
        <v>100</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78870</v>
      </c>
      <c r="S6" s="591"/>
      <c r="T6" s="591"/>
      <c r="U6" s="591"/>
      <c r="V6" s="591"/>
      <c r="W6" s="591"/>
      <c r="X6" s="591"/>
      <c r="Y6" s="592"/>
      <c r="Z6" s="643">
        <v>1.2</v>
      </c>
      <c r="AA6" s="643"/>
      <c r="AB6" s="643"/>
      <c r="AC6" s="643"/>
      <c r="AD6" s="644">
        <v>78870</v>
      </c>
      <c r="AE6" s="644"/>
      <c r="AF6" s="644"/>
      <c r="AG6" s="644"/>
      <c r="AH6" s="644"/>
      <c r="AI6" s="644"/>
      <c r="AJ6" s="644"/>
      <c r="AK6" s="644"/>
      <c r="AL6" s="613">
        <v>2.5</v>
      </c>
      <c r="AM6" s="645"/>
      <c r="AN6" s="645"/>
      <c r="AO6" s="646"/>
      <c r="AP6" s="587" t="s">
        <v>216</v>
      </c>
      <c r="AQ6" s="588"/>
      <c r="AR6" s="588"/>
      <c r="AS6" s="588"/>
      <c r="AT6" s="588"/>
      <c r="AU6" s="588"/>
      <c r="AV6" s="588"/>
      <c r="AW6" s="588"/>
      <c r="AX6" s="588"/>
      <c r="AY6" s="588"/>
      <c r="AZ6" s="588"/>
      <c r="BA6" s="588"/>
      <c r="BB6" s="588"/>
      <c r="BC6" s="588"/>
      <c r="BD6" s="588"/>
      <c r="BE6" s="588"/>
      <c r="BF6" s="589"/>
      <c r="BG6" s="590">
        <v>1492464</v>
      </c>
      <c r="BH6" s="591"/>
      <c r="BI6" s="591"/>
      <c r="BJ6" s="591"/>
      <c r="BK6" s="591"/>
      <c r="BL6" s="591"/>
      <c r="BM6" s="591"/>
      <c r="BN6" s="592"/>
      <c r="BO6" s="643">
        <v>100</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84827</v>
      </c>
      <c r="CS6" s="591"/>
      <c r="CT6" s="591"/>
      <c r="CU6" s="591"/>
      <c r="CV6" s="591"/>
      <c r="CW6" s="591"/>
      <c r="CX6" s="591"/>
      <c r="CY6" s="592"/>
      <c r="CZ6" s="643">
        <v>1.4</v>
      </c>
      <c r="DA6" s="643"/>
      <c r="DB6" s="643"/>
      <c r="DC6" s="643"/>
      <c r="DD6" s="596" t="s">
        <v>211</v>
      </c>
      <c r="DE6" s="591"/>
      <c r="DF6" s="591"/>
      <c r="DG6" s="591"/>
      <c r="DH6" s="591"/>
      <c r="DI6" s="591"/>
      <c r="DJ6" s="591"/>
      <c r="DK6" s="591"/>
      <c r="DL6" s="591"/>
      <c r="DM6" s="591"/>
      <c r="DN6" s="591"/>
      <c r="DO6" s="591"/>
      <c r="DP6" s="592"/>
      <c r="DQ6" s="596">
        <v>84827</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1597</v>
      </c>
      <c r="S7" s="591"/>
      <c r="T7" s="591"/>
      <c r="U7" s="591"/>
      <c r="V7" s="591"/>
      <c r="W7" s="591"/>
      <c r="X7" s="591"/>
      <c r="Y7" s="592"/>
      <c r="Z7" s="643">
        <v>0</v>
      </c>
      <c r="AA7" s="643"/>
      <c r="AB7" s="643"/>
      <c r="AC7" s="643"/>
      <c r="AD7" s="644">
        <v>1597</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718591</v>
      </c>
      <c r="BH7" s="591"/>
      <c r="BI7" s="591"/>
      <c r="BJ7" s="591"/>
      <c r="BK7" s="591"/>
      <c r="BL7" s="591"/>
      <c r="BM7" s="591"/>
      <c r="BN7" s="592"/>
      <c r="BO7" s="643">
        <v>48.1</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1225955</v>
      </c>
      <c r="CS7" s="591"/>
      <c r="CT7" s="591"/>
      <c r="CU7" s="591"/>
      <c r="CV7" s="591"/>
      <c r="CW7" s="591"/>
      <c r="CX7" s="591"/>
      <c r="CY7" s="592"/>
      <c r="CZ7" s="643">
        <v>19.600000000000001</v>
      </c>
      <c r="DA7" s="643"/>
      <c r="DB7" s="643"/>
      <c r="DC7" s="643"/>
      <c r="DD7" s="596">
        <v>48244</v>
      </c>
      <c r="DE7" s="591"/>
      <c r="DF7" s="591"/>
      <c r="DG7" s="591"/>
      <c r="DH7" s="591"/>
      <c r="DI7" s="591"/>
      <c r="DJ7" s="591"/>
      <c r="DK7" s="591"/>
      <c r="DL7" s="591"/>
      <c r="DM7" s="591"/>
      <c r="DN7" s="591"/>
      <c r="DO7" s="591"/>
      <c r="DP7" s="592"/>
      <c r="DQ7" s="596">
        <v>1107907</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5112</v>
      </c>
      <c r="S8" s="591"/>
      <c r="T8" s="591"/>
      <c r="U8" s="591"/>
      <c r="V8" s="591"/>
      <c r="W8" s="591"/>
      <c r="X8" s="591"/>
      <c r="Y8" s="592"/>
      <c r="Z8" s="643">
        <v>0.1</v>
      </c>
      <c r="AA8" s="643"/>
      <c r="AB8" s="643"/>
      <c r="AC8" s="643"/>
      <c r="AD8" s="644">
        <v>5112</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24977</v>
      </c>
      <c r="BH8" s="591"/>
      <c r="BI8" s="591"/>
      <c r="BJ8" s="591"/>
      <c r="BK8" s="591"/>
      <c r="BL8" s="591"/>
      <c r="BM8" s="591"/>
      <c r="BN8" s="592"/>
      <c r="BO8" s="643">
        <v>1.7</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2053585</v>
      </c>
      <c r="CS8" s="591"/>
      <c r="CT8" s="591"/>
      <c r="CU8" s="591"/>
      <c r="CV8" s="591"/>
      <c r="CW8" s="591"/>
      <c r="CX8" s="591"/>
      <c r="CY8" s="592"/>
      <c r="CZ8" s="643">
        <v>32.799999999999997</v>
      </c>
      <c r="DA8" s="643"/>
      <c r="DB8" s="643"/>
      <c r="DC8" s="643"/>
      <c r="DD8" s="596">
        <v>77468</v>
      </c>
      <c r="DE8" s="591"/>
      <c r="DF8" s="591"/>
      <c r="DG8" s="591"/>
      <c r="DH8" s="591"/>
      <c r="DI8" s="591"/>
      <c r="DJ8" s="591"/>
      <c r="DK8" s="591"/>
      <c r="DL8" s="591"/>
      <c r="DM8" s="591"/>
      <c r="DN8" s="591"/>
      <c r="DO8" s="591"/>
      <c r="DP8" s="592"/>
      <c r="DQ8" s="596">
        <v>928135</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2974</v>
      </c>
      <c r="S9" s="591"/>
      <c r="T9" s="591"/>
      <c r="U9" s="591"/>
      <c r="V9" s="591"/>
      <c r="W9" s="591"/>
      <c r="X9" s="591"/>
      <c r="Y9" s="592"/>
      <c r="Z9" s="643">
        <v>0</v>
      </c>
      <c r="AA9" s="643"/>
      <c r="AB9" s="643"/>
      <c r="AC9" s="643"/>
      <c r="AD9" s="644">
        <v>2974</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630069</v>
      </c>
      <c r="BH9" s="591"/>
      <c r="BI9" s="591"/>
      <c r="BJ9" s="591"/>
      <c r="BK9" s="591"/>
      <c r="BL9" s="591"/>
      <c r="BM9" s="591"/>
      <c r="BN9" s="592"/>
      <c r="BO9" s="643">
        <v>42.2</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284346</v>
      </c>
      <c r="CS9" s="591"/>
      <c r="CT9" s="591"/>
      <c r="CU9" s="591"/>
      <c r="CV9" s="591"/>
      <c r="CW9" s="591"/>
      <c r="CX9" s="591"/>
      <c r="CY9" s="592"/>
      <c r="CZ9" s="643">
        <v>4.5</v>
      </c>
      <c r="DA9" s="643"/>
      <c r="DB9" s="643"/>
      <c r="DC9" s="643"/>
      <c r="DD9" s="596">
        <v>5347</v>
      </c>
      <c r="DE9" s="591"/>
      <c r="DF9" s="591"/>
      <c r="DG9" s="591"/>
      <c r="DH9" s="591"/>
      <c r="DI9" s="591"/>
      <c r="DJ9" s="591"/>
      <c r="DK9" s="591"/>
      <c r="DL9" s="591"/>
      <c r="DM9" s="591"/>
      <c r="DN9" s="591"/>
      <c r="DO9" s="591"/>
      <c r="DP9" s="592"/>
      <c r="DQ9" s="596">
        <v>274238</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228025</v>
      </c>
      <c r="S10" s="591"/>
      <c r="T10" s="591"/>
      <c r="U10" s="591"/>
      <c r="V10" s="591"/>
      <c r="W10" s="591"/>
      <c r="X10" s="591"/>
      <c r="Y10" s="592"/>
      <c r="Z10" s="643">
        <v>3.5</v>
      </c>
      <c r="AA10" s="643"/>
      <c r="AB10" s="643"/>
      <c r="AC10" s="643"/>
      <c r="AD10" s="644">
        <v>228025</v>
      </c>
      <c r="AE10" s="644"/>
      <c r="AF10" s="644"/>
      <c r="AG10" s="644"/>
      <c r="AH10" s="644"/>
      <c r="AI10" s="644"/>
      <c r="AJ10" s="644"/>
      <c r="AK10" s="644"/>
      <c r="AL10" s="613">
        <v>7.2</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24236</v>
      </c>
      <c r="BH10" s="591"/>
      <c r="BI10" s="591"/>
      <c r="BJ10" s="591"/>
      <c r="BK10" s="591"/>
      <c r="BL10" s="591"/>
      <c r="BM10" s="591"/>
      <c r="BN10" s="592"/>
      <c r="BO10" s="643">
        <v>1.6</v>
      </c>
      <c r="BP10" s="643"/>
      <c r="BQ10" s="643"/>
      <c r="BR10" s="643"/>
      <c r="BS10" s="596" t="s">
        <v>112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4851</v>
      </c>
      <c r="CS10" s="591"/>
      <c r="CT10" s="591"/>
      <c r="CU10" s="591"/>
      <c r="CV10" s="591"/>
      <c r="CW10" s="591"/>
      <c r="CX10" s="591"/>
      <c r="CY10" s="592"/>
      <c r="CZ10" s="643">
        <v>0.1</v>
      </c>
      <c r="DA10" s="643"/>
      <c r="DB10" s="643"/>
      <c r="DC10" s="643"/>
      <c r="DD10" s="596" t="s">
        <v>112</v>
      </c>
      <c r="DE10" s="591"/>
      <c r="DF10" s="591"/>
      <c r="DG10" s="591"/>
      <c r="DH10" s="591"/>
      <c r="DI10" s="591"/>
      <c r="DJ10" s="591"/>
      <c r="DK10" s="591"/>
      <c r="DL10" s="591"/>
      <c r="DM10" s="591"/>
      <c r="DN10" s="591"/>
      <c r="DO10" s="591"/>
      <c r="DP10" s="592"/>
      <c r="DQ10" s="596">
        <v>4051</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v>11467</v>
      </c>
      <c r="S11" s="591"/>
      <c r="T11" s="591"/>
      <c r="U11" s="591"/>
      <c r="V11" s="591"/>
      <c r="W11" s="591"/>
      <c r="X11" s="591"/>
      <c r="Y11" s="592"/>
      <c r="Z11" s="643">
        <v>0.2</v>
      </c>
      <c r="AA11" s="643"/>
      <c r="AB11" s="643"/>
      <c r="AC11" s="643"/>
      <c r="AD11" s="644">
        <v>11467</v>
      </c>
      <c r="AE11" s="644"/>
      <c r="AF11" s="644"/>
      <c r="AG11" s="644"/>
      <c r="AH11" s="644"/>
      <c r="AI11" s="644"/>
      <c r="AJ11" s="644"/>
      <c r="AK11" s="644"/>
      <c r="AL11" s="613">
        <v>0.4</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39309</v>
      </c>
      <c r="BH11" s="591"/>
      <c r="BI11" s="591"/>
      <c r="BJ11" s="591"/>
      <c r="BK11" s="591"/>
      <c r="BL11" s="591"/>
      <c r="BM11" s="591"/>
      <c r="BN11" s="592"/>
      <c r="BO11" s="643">
        <v>2.6</v>
      </c>
      <c r="BP11" s="643"/>
      <c r="BQ11" s="643"/>
      <c r="BR11" s="643"/>
      <c r="BS11" s="596" t="s">
        <v>112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487492</v>
      </c>
      <c r="CS11" s="591"/>
      <c r="CT11" s="591"/>
      <c r="CU11" s="591"/>
      <c r="CV11" s="591"/>
      <c r="CW11" s="591"/>
      <c r="CX11" s="591"/>
      <c r="CY11" s="592"/>
      <c r="CZ11" s="643">
        <v>7.8</v>
      </c>
      <c r="DA11" s="643"/>
      <c r="DB11" s="643"/>
      <c r="DC11" s="643"/>
      <c r="DD11" s="596">
        <v>97198</v>
      </c>
      <c r="DE11" s="591"/>
      <c r="DF11" s="591"/>
      <c r="DG11" s="591"/>
      <c r="DH11" s="591"/>
      <c r="DI11" s="591"/>
      <c r="DJ11" s="591"/>
      <c r="DK11" s="591"/>
      <c r="DL11" s="591"/>
      <c r="DM11" s="591"/>
      <c r="DN11" s="591"/>
      <c r="DO11" s="591"/>
      <c r="DP11" s="592"/>
      <c r="DQ11" s="596">
        <v>357250</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649386</v>
      </c>
      <c r="BH12" s="591"/>
      <c r="BI12" s="591"/>
      <c r="BJ12" s="591"/>
      <c r="BK12" s="591"/>
      <c r="BL12" s="591"/>
      <c r="BM12" s="591"/>
      <c r="BN12" s="592"/>
      <c r="BO12" s="643">
        <v>43.5</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12162</v>
      </c>
      <c r="CS12" s="591"/>
      <c r="CT12" s="591"/>
      <c r="CU12" s="591"/>
      <c r="CV12" s="591"/>
      <c r="CW12" s="591"/>
      <c r="CX12" s="591"/>
      <c r="CY12" s="592"/>
      <c r="CZ12" s="643">
        <v>0.2</v>
      </c>
      <c r="DA12" s="643"/>
      <c r="DB12" s="643"/>
      <c r="DC12" s="643"/>
      <c r="DD12" s="596" t="s">
        <v>112</v>
      </c>
      <c r="DE12" s="591"/>
      <c r="DF12" s="591"/>
      <c r="DG12" s="591"/>
      <c r="DH12" s="591"/>
      <c r="DI12" s="591"/>
      <c r="DJ12" s="591"/>
      <c r="DK12" s="591"/>
      <c r="DL12" s="591"/>
      <c r="DM12" s="591"/>
      <c r="DN12" s="591"/>
      <c r="DO12" s="591"/>
      <c r="DP12" s="592"/>
      <c r="DQ12" s="596">
        <v>11622</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18023</v>
      </c>
      <c r="S13" s="591"/>
      <c r="T13" s="591"/>
      <c r="U13" s="591"/>
      <c r="V13" s="591"/>
      <c r="W13" s="591"/>
      <c r="X13" s="591"/>
      <c r="Y13" s="592"/>
      <c r="Z13" s="643">
        <v>0.3</v>
      </c>
      <c r="AA13" s="643"/>
      <c r="AB13" s="643"/>
      <c r="AC13" s="643"/>
      <c r="AD13" s="644">
        <v>18023</v>
      </c>
      <c r="AE13" s="644"/>
      <c r="AF13" s="644"/>
      <c r="AG13" s="644"/>
      <c r="AH13" s="644"/>
      <c r="AI13" s="644"/>
      <c r="AJ13" s="644"/>
      <c r="AK13" s="644"/>
      <c r="AL13" s="613">
        <v>0.6</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636070</v>
      </c>
      <c r="BH13" s="591"/>
      <c r="BI13" s="591"/>
      <c r="BJ13" s="591"/>
      <c r="BK13" s="591"/>
      <c r="BL13" s="591"/>
      <c r="BM13" s="591"/>
      <c r="BN13" s="592"/>
      <c r="BO13" s="643">
        <v>42.6</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442783</v>
      </c>
      <c r="CS13" s="591"/>
      <c r="CT13" s="591"/>
      <c r="CU13" s="591"/>
      <c r="CV13" s="591"/>
      <c r="CW13" s="591"/>
      <c r="CX13" s="591"/>
      <c r="CY13" s="592"/>
      <c r="CZ13" s="643">
        <v>7.1</v>
      </c>
      <c r="DA13" s="643"/>
      <c r="DB13" s="643"/>
      <c r="DC13" s="643"/>
      <c r="DD13" s="596">
        <v>241137</v>
      </c>
      <c r="DE13" s="591"/>
      <c r="DF13" s="591"/>
      <c r="DG13" s="591"/>
      <c r="DH13" s="591"/>
      <c r="DI13" s="591"/>
      <c r="DJ13" s="591"/>
      <c r="DK13" s="591"/>
      <c r="DL13" s="591"/>
      <c r="DM13" s="591"/>
      <c r="DN13" s="591"/>
      <c r="DO13" s="591"/>
      <c r="DP13" s="592"/>
      <c r="DQ13" s="596">
        <v>313471</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46428</v>
      </c>
      <c r="BH14" s="591"/>
      <c r="BI14" s="591"/>
      <c r="BJ14" s="591"/>
      <c r="BK14" s="591"/>
      <c r="BL14" s="591"/>
      <c r="BM14" s="591"/>
      <c r="BN14" s="592"/>
      <c r="BO14" s="643">
        <v>3.1</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237488</v>
      </c>
      <c r="CS14" s="591"/>
      <c r="CT14" s="591"/>
      <c r="CU14" s="591"/>
      <c r="CV14" s="591"/>
      <c r="CW14" s="591"/>
      <c r="CX14" s="591"/>
      <c r="CY14" s="592"/>
      <c r="CZ14" s="643">
        <v>3.8</v>
      </c>
      <c r="DA14" s="643"/>
      <c r="DB14" s="643"/>
      <c r="DC14" s="643"/>
      <c r="DD14" s="596">
        <v>2497</v>
      </c>
      <c r="DE14" s="591"/>
      <c r="DF14" s="591"/>
      <c r="DG14" s="591"/>
      <c r="DH14" s="591"/>
      <c r="DI14" s="591"/>
      <c r="DJ14" s="591"/>
      <c r="DK14" s="591"/>
      <c r="DL14" s="591"/>
      <c r="DM14" s="591"/>
      <c r="DN14" s="591"/>
      <c r="DO14" s="591"/>
      <c r="DP14" s="592"/>
      <c r="DQ14" s="596">
        <v>236997</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10150</v>
      </c>
      <c r="S15" s="591"/>
      <c r="T15" s="591"/>
      <c r="U15" s="591"/>
      <c r="V15" s="591"/>
      <c r="W15" s="591"/>
      <c r="X15" s="591"/>
      <c r="Y15" s="592"/>
      <c r="Z15" s="643">
        <v>0.2</v>
      </c>
      <c r="AA15" s="643"/>
      <c r="AB15" s="643"/>
      <c r="AC15" s="643"/>
      <c r="AD15" s="644">
        <v>10150</v>
      </c>
      <c r="AE15" s="644"/>
      <c r="AF15" s="644"/>
      <c r="AG15" s="644"/>
      <c r="AH15" s="644"/>
      <c r="AI15" s="644"/>
      <c r="AJ15" s="644"/>
      <c r="AK15" s="644"/>
      <c r="AL15" s="613">
        <v>0.3</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78059</v>
      </c>
      <c r="BH15" s="591"/>
      <c r="BI15" s="591"/>
      <c r="BJ15" s="591"/>
      <c r="BK15" s="591"/>
      <c r="BL15" s="591"/>
      <c r="BM15" s="591"/>
      <c r="BN15" s="592"/>
      <c r="BO15" s="643">
        <v>5.2</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1036077</v>
      </c>
      <c r="CS15" s="591"/>
      <c r="CT15" s="591"/>
      <c r="CU15" s="591"/>
      <c r="CV15" s="591"/>
      <c r="CW15" s="591"/>
      <c r="CX15" s="591"/>
      <c r="CY15" s="592"/>
      <c r="CZ15" s="643">
        <v>16.600000000000001</v>
      </c>
      <c r="DA15" s="643"/>
      <c r="DB15" s="643"/>
      <c r="DC15" s="643"/>
      <c r="DD15" s="596">
        <v>212595</v>
      </c>
      <c r="DE15" s="591"/>
      <c r="DF15" s="591"/>
      <c r="DG15" s="591"/>
      <c r="DH15" s="591"/>
      <c r="DI15" s="591"/>
      <c r="DJ15" s="591"/>
      <c r="DK15" s="591"/>
      <c r="DL15" s="591"/>
      <c r="DM15" s="591"/>
      <c r="DN15" s="591"/>
      <c r="DO15" s="591"/>
      <c r="DP15" s="592"/>
      <c r="DQ15" s="596">
        <v>619990</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1373215</v>
      </c>
      <c r="S16" s="591"/>
      <c r="T16" s="591"/>
      <c r="U16" s="591"/>
      <c r="V16" s="591"/>
      <c r="W16" s="591"/>
      <c r="X16" s="591"/>
      <c r="Y16" s="592"/>
      <c r="Z16" s="643">
        <v>21.3</v>
      </c>
      <c r="AA16" s="643"/>
      <c r="AB16" s="643"/>
      <c r="AC16" s="643"/>
      <c r="AD16" s="644">
        <v>1194427</v>
      </c>
      <c r="AE16" s="644"/>
      <c r="AF16" s="644"/>
      <c r="AG16" s="644"/>
      <c r="AH16" s="644"/>
      <c r="AI16" s="644"/>
      <c r="AJ16" s="644"/>
      <c r="AK16" s="644"/>
      <c r="AL16" s="613">
        <v>37.9</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112</v>
      </c>
      <c r="CS16" s="591"/>
      <c r="CT16" s="591"/>
      <c r="CU16" s="591"/>
      <c r="CV16" s="591"/>
      <c r="CW16" s="591"/>
      <c r="CX16" s="591"/>
      <c r="CY16" s="592"/>
      <c r="CZ16" s="643" t="s">
        <v>112</v>
      </c>
      <c r="DA16" s="643"/>
      <c r="DB16" s="643"/>
      <c r="DC16" s="643"/>
      <c r="DD16" s="596" t="s">
        <v>112</v>
      </c>
      <c r="DE16" s="591"/>
      <c r="DF16" s="591"/>
      <c r="DG16" s="591"/>
      <c r="DH16" s="591"/>
      <c r="DI16" s="591"/>
      <c r="DJ16" s="591"/>
      <c r="DK16" s="591"/>
      <c r="DL16" s="591"/>
      <c r="DM16" s="591"/>
      <c r="DN16" s="591"/>
      <c r="DO16" s="591"/>
      <c r="DP16" s="592"/>
      <c r="DQ16" s="596" t="s">
        <v>112</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1194427</v>
      </c>
      <c r="S17" s="591"/>
      <c r="T17" s="591"/>
      <c r="U17" s="591"/>
      <c r="V17" s="591"/>
      <c r="W17" s="591"/>
      <c r="X17" s="591"/>
      <c r="Y17" s="592"/>
      <c r="Z17" s="643">
        <v>18.5</v>
      </c>
      <c r="AA17" s="643"/>
      <c r="AB17" s="643"/>
      <c r="AC17" s="643"/>
      <c r="AD17" s="644">
        <v>1194427</v>
      </c>
      <c r="AE17" s="644"/>
      <c r="AF17" s="644"/>
      <c r="AG17" s="644"/>
      <c r="AH17" s="644"/>
      <c r="AI17" s="644"/>
      <c r="AJ17" s="644"/>
      <c r="AK17" s="644"/>
      <c r="AL17" s="613">
        <v>37.9</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382256</v>
      </c>
      <c r="CS17" s="591"/>
      <c r="CT17" s="591"/>
      <c r="CU17" s="591"/>
      <c r="CV17" s="591"/>
      <c r="CW17" s="591"/>
      <c r="CX17" s="591"/>
      <c r="CY17" s="592"/>
      <c r="CZ17" s="643">
        <v>6.1</v>
      </c>
      <c r="DA17" s="643"/>
      <c r="DB17" s="643"/>
      <c r="DC17" s="643"/>
      <c r="DD17" s="596" t="s">
        <v>112</v>
      </c>
      <c r="DE17" s="591"/>
      <c r="DF17" s="591"/>
      <c r="DG17" s="591"/>
      <c r="DH17" s="591"/>
      <c r="DI17" s="591"/>
      <c r="DJ17" s="591"/>
      <c r="DK17" s="591"/>
      <c r="DL17" s="591"/>
      <c r="DM17" s="591"/>
      <c r="DN17" s="591"/>
      <c r="DO17" s="591"/>
      <c r="DP17" s="592"/>
      <c r="DQ17" s="596">
        <v>370457</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178780</v>
      </c>
      <c r="S18" s="591"/>
      <c r="T18" s="591"/>
      <c r="U18" s="591"/>
      <c r="V18" s="591"/>
      <c r="W18" s="591"/>
      <c r="X18" s="591"/>
      <c r="Y18" s="592"/>
      <c r="Z18" s="643">
        <v>2.8</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v>8</v>
      </c>
      <c r="S19" s="591"/>
      <c r="T19" s="591"/>
      <c r="U19" s="591"/>
      <c r="V19" s="591"/>
      <c r="W19" s="591"/>
      <c r="X19" s="591"/>
      <c r="Y19" s="592"/>
      <c r="Z19" s="643">
        <v>0</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112</v>
      </c>
      <c r="BH19" s="591"/>
      <c r="BI19" s="591"/>
      <c r="BJ19" s="591"/>
      <c r="BK19" s="591"/>
      <c r="BL19" s="591"/>
      <c r="BM19" s="591"/>
      <c r="BN19" s="592"/>
      <c r="BO19" s="643" t="s">
        <v>112</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3221897</v>
      </c>
      <c r="S20" s="591"/>
      <c r="T20" s="591"/>
      <c r="U20" s="591"/>
      <c r="V20" s="591"/>
      <c r="W20" s="591"/>
      <c r="X20" s="591"/>
      <c r="Y20" s="592"/>
      <c r="Z20" s="643">
        <v>49.9</v>
      </c>
      <c r="AA20" s="643"/>
      <c r="AB20" s="643"/>
      <c r="AC20" s="643"/>
      <c r="AD20" s="644">
        <v>3043109</v>
      </c>
      <c r="AE20" s="644"/>
      <c r="AF20" s="644"/>
      <c r="AG20" s="644"/>
      <c r="AH20" s="644"/>
      <c r="AI20" s="644"/>
      <c r="AJ20" s="644"/>
      <c r="AK20" s="644"/>
      <c r="AL20" s="613">
        <v>96.5</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112</v>
      </c>
      <c r="BH20" s="591"/>
      <c r="BI20" s="591"/>
      <c r="BJ20" s="591"/>
      <c r="BK20" s="591"/>
      <c r="BL20" s="591"/>
      <c r="BM20" s="591"/>
      <c r="BN20" s="592"/>
      <c r="BO20" s="643" t="s">
        <v>112</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6251822</v>
      </c>
      <c r="CS20" s="591"/>
      <c r="CT20" s="591"/>
      <c r="CU20" s="591"/>
      <c r="CV20" s="591"/>
      <c r="CW20" s="591"/>
      <c r="CX20" s="591"/>
      <c r="CY20" s="592"/>
      <c r="CZ20" s="643">
        <v>100</v>
      </c>
      <c r="DA20" s="643"/>
      <c r="DB20" s="643"/>
      <c r="DC20" s="643"/>
      <c r="DD20" s="596">
        <v>684486</v>
      </c>
      <c r="DE20" s="591"/>
      <c r="DF20" s="591"/>
      <c r="DG20" s="591"/>
      <c r="DH20" s="591"/>
      <c r="DI20" s="591"/>
      <c r="DJ20" s="591"/>
      <c r="DK20" s="591"/>
      <c r="DL20" s="591"/>
      <c r="DM20" s="591"/>
      <c r="DN20" s="591"/>
      <c r="DO20" s="591"/>
      <c r="DP20" s="592"/>
      <c r="DQ20" s="596">
        <v>4308945</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2051</v>
      </c>
      <c r="S21" s="591"/>
      <c r="T21" s="591"/>
      <c r="U21" s="591"/>
      <c r="V21" s="591"/>
      <c r="W21" s="591"/>
      <c r="X21" s="591"/>
      <c r="Y21" s="592"/>
      <c r="Z21" s="643">
        <v>0</v>
      </c>
      <c r="AA21" s="643"/>
      <c r="AB21" s="643"/>
      <c r="AC21" s="643"/>
      <c r="AD21" s="644">
        <v>2051</v>
      </c>
      <c r="AE21" s="644"/>
      <c r="AF21" s="644"/>
      <c r="AG21" s="644"/>
      <c r="AH21" s="644"/>
      <c r="AI21" s="644"/>
      <c r="AJ21" s="644"/>
      <c r="AK21" s="644"/>
      <c r="AL21" s="613">
        <v>0.1</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t="s">
        <v>112</v>
      </c>
      <c r="BH21" s="591"/>
      <c r="BI21" s="591"/>
      <c r="BJ21" s="591"/>
      <c r="BK21" s="591"/>
      <c r="BL21" s="591"/>
      <c r="BM21" s="591"/>
      <c r="BN21" s="592"/>
      <c r="BO21" s="643" t="s">
        <v>112</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61657</v>
      </c>
      <c r="S22" s="591"/>
      <c r="T22" s="591"/>
      <c r="U22" s="591"/>
      <c r="V22" s="591"/>
      <c r="W22" s="591"/>
      <c r="X22" s="591"/>
      <c r="Y22" s="592"/>
      <c r="Z22" s="643">
        <v>1</v>
      </c>
      <c r="AA22" s="643"/>
      <c r="AB22" s="643"/>
      <c r="AC22" s="643"/>
      <c r="AD22" s="644" t="s">
        <v>112</v>
      </c>
      <c r="AE22" s="644"/>
      <c r="AF22" s="644"/>
      <c r="AG22" s="644"/>
      <c r="AH22" s="644"/>
      <c r="AI22" s="644"/>
      <c r="AJ22" s="644"/>
      <c r="AK22" s="644"/>
      <c r="AL22" s="613" t="s">
        <v>112</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27741</v>
      </c>
      <c r="S23" s="591"/>
      <c r="T23" s="591"/>
      <c r="U23" s="591"/>
      <c r="V23" s="591"/>
      <c r="W23" s="591"/>
      <c r="X23" s="591"/>
      <c r="Y23" s="592"/>
      <c r="Z23" s="643">
        <v>0.4</v>
      </c>
      <c r="AA23" s="643"/>
      <c r="AB23" s="643"/>
      <c r="AC23" s="643"/>
      <c r="AD23" s="644">
        <v>1627</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8337</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2202089</v>
      </c>
      <c r="CS24" s="641"/>
      <c r="CT24" s="641"/>
      <c r="CU24" s="641"/>
      <c r="CV24" s="641"/>
      <c r="CW24" s="641"/>
      <c r="CX24" s="641"/>
      <c r="CY24" s="688"/>
      <c r="CZ24" s="692">
        <v>35.200000000000003</v>
      </c>
      <c r="DA24" s="693"/>
      <c r="DB24" s="693"/>
      <c r="DC24" s="694"/>
      <c r="DD24" s="687">
        <v>1416474</v>
      </c>
      <c r="DE24" s="641"/>
      <c r="DF24" s="641"/>
      <c r="DG24" s="641"/>
      <c r="DH24" s="641"/>
      <c r="DI24" s="641"/>
      <c r="DJ24" s="641"/>
      <c r="DK24" s="688"/>
      <c r="DL24" s="687">
        <v>1413975</v>
      </c>
      <c r="DM24" s="641"/>
      <c r="DN24" s="641"/>
      <c r="DO24" s="641"/>
      <c r="DP24" s="641"/>
      <c r="DQ24" s="641"/>
      <c r="DR24" s="641"/>
      <c r="DS24" s="641"/>
      <c r="DT24" s="641"/>
      <c r="DU24" s="641"/>
      <c r="DV24" s="688"/>
      <c r="DW24" s="689">
        <v>42.4</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697794</v>
      </c>
      <c r="S25" s="591"/>
      <c r="T25" s="591"/>
      <c r="U25" s="591"/>
      <c r="V25" s="591"/>
      <c r="W25" s="591"/>
      <c r="X25" s="591"/>
      <c r="Y25" s="592"/>
      <c r="Z25" s="643">
        <v>10.8</v>
      </c>
      <c r="AA25" s="643"/>
      <c r="AB25" s="643"/>
      <c r="AC25" s="643"/>
      <c r="AD25" s="644" t="s">
        <v>112</v>
      </c>
      <c r="AE25" s="644"/>
      <c r="AF25" s="644"/>
      <c r="AG25" s="644"/>
      <c r="AH25" s="644"/>
      <c r="AI25" s="644"/>
      <c r="AJ25" s="644"/>
      <c r="AK25" s="644"/>
      <c r="AL25" s="613" t="s">
        <v>112</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739782</v>
      </c>
      <c r="CS25" s="609"/>
      <c r="CT25" s="609"/>
      <c r="CU25" s="609"/>
      <c r="CV25" s="609"/>
      <c r="CW25" s="609"/>
      <c r="CX25" s="609"/>
      <c r="CY25" s="610"/>
      <c r="CZ25" s="593">
        <v>11.8</v>
      </c>
      <c r="DA25" s="611"/>
      <c r="DB25" s="611"/>
      <c r="DC25" s="612"/>
      <c r="DD25" s="596">
        <v>702269</v>
      </c>
      <c r="DE25" s="609"/>
      <c r="DF25" s="609"/>
      <c r="DG25" s="609"/>
      <c r="DH25" s="609"/>
      <c r="DI25" s="609"/>
      <c r="DJ25" s="609"/>
      <c r="DK25" s="610"/>
      <c r="DL25" s="596">
        <v>699870</v>
      </c>
      <c r="DM25" s="609"/>
      <c r="DN25" s="609"/>
      <c r="DO25" s="609"/>
      <c r="DP25" s="609"/>
      <c r="DQ25" s="609"/>
      <c r="DR25" s="609"/>
      <c r="DS25" s="609"/>
      <c r="DT25" s="609"/>
      <c r="DU25" s="609"/>
      <c r="DV25" s="610"/>
      <c r="DW25" s="613">
        <v>21</v>
      </c>
      <c r="DX25" s="614"/>
      <c r="DY25" s="614"/>
      <c r="DZ25" s="614"/>
      <c r="EA25" s="614"/>
      <c r="EB25" s="614"/>
      <c r="EC25" s="615"/>
    </row>
    <row r="26" spans="2:133" ht="11.25" customHeight="1" x14ac:dyDescent="0.15">
      <c r="B26" s="684" t="s">
        <v>278</v>
      </c>
      <c r="C26" s="685"/>
      <c r="D26" s="685"/>
      <c r="E26" s="685"/>
      <c r="F26" s="685"/>
      <c r="G26" s="685"/>
      <c r="H26" s="685"/>
      <c r="I26" s="685"/>
      <c r="J26" s="685"/>
      <c r="K26" s="685"/>
      <c r="L26" s="685"/>
      <c r="M26" s="685"/>
      <c r="N26" s="685"/>
      <c r="O26" s="685"/>
      <c r="P26" s="685"/>
      <c r="Q26" s="686"/>
      <c r="R26" s="590">
        <v>74039</v>
      </c>
      <c r="S26" s="591"/>
      <c r="T26" s="591"/>
      <c r="U26" s="591"/>
      <c r="V26" s="591"/>
      <c r="W26" s="591"/>
      <c r="X26" s="591"/>
      <c r="Y26" s="592"/>
      <c r="Z26" s="643">
        <v>1.1000000000000001</v>
      </c>
      <c r="AA26" s="643"/>
      <c r="AB26" s="643"/>
      <c r="AC26" s="643"/>
      <c r="AD26" s="644">
        <v>74039</v>
      </c>
      <c r="AE26" s="644"/>
      <c r="AF26" s="644"/>
      <c r="AG26" s="644"/>
      <c r="AH26" s="644"/>
      <c r="AI26" s="644"/>
      <c r="AJ26" s="644"/>
      <c r="AK26" s="644"/>
      <c r="AL26" s="613">
        <v>2.2999999999999998</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449598</v>
      </c>
      <c r="CS26" s="591"/>
      <c r="CT26" s="591"/>
      <c r="CU26" s="591"/>
      <c r="CV26" s="591"/>
      <c r="CW26" s="591"/>
      <c r="CX26" s="591"/>
      <c r="CY26" s="592"/>
      <c r="CZ26" s="593">
        <v>7.2</v>
      </c>
      <c r="DA26" s="611"/>
      <c r="DB26" s="611"/>
      <c r="DC26" s="612"/>
      <c r="DD26" s="596">
        <v>416517</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484916</v>
      </c>
      <c r="S27" s="591"/>
      <c r="T27" s="591"/>
      <c r="U27" s="591"/>
      <c r="V27" s="591"/>
      <c r="W27" s="591"/>
      <c r="X27" s="591"/>
      <c r="Y27" s="592"/>
      <c r="Z27" s="643">
        <v>7.5</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1492464</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1080051</v>
      </c>
      <c r="CS27" s="609"/>
      <c r="CT27" s="609"/>
      <c r="CU27" s="609"/>
      <c r="CV27" s="609"/>
      <c r="CW27" s="609"/>
      <c r="CX27" s="609"/>
      <c r="CY27" s="610"/>
      <c r="CZ27" s="593">
        <v>17.3</v>
      </c>
      <c r="DA27" s="611"/>
      <c r="DB27" s="611"/>
      <c r="DC27" s="612"/>
      <c r="DD27" s="596">
        <v>343748</v>
      </c>
      <c r="DE27" s="609"/>
      <c r="DF27" s="609"/>
      <c r="DG27" s="609"/>
      <c r="DH27" s="609"/>
      <c r="DI27" s="609"/>
      <c r="DJ27" s="609"/>
      <c r="DK27" s="610"/>
      <c r="DL27" s="596">
        <v>343648</v>
      </c>
      <c r="DM27" s="609"/>
      <c r="DN27" s="609"/>
      <c r="DO27" s="609"/>
      <c r="DP27" s="609"/>
      <c r="DQ27" s="609"/>
      <c r="DR27" s="609"/>
      <c r="DS27" s="609"/>
      <c r="DT27" s="609"/>
      <c r="DU27" s="609"/>
      <c r="DV27" s="610"/>
      <c r="DW27" s="613">
        <v>10.3</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46513</v>
      </c>
      <c r="S28" s="591"/>
      <c r="T28" s="591"/>
      <c r="U28" s="591"/>
      <c r="V28" s="591"/>
      <c r="W28" s="591"/>
      <c r="X28" s="591"/>
      <c r="Y28" s="592"/>
      <c r="Z28" s="643">
        <v>0.7</v>
      </c>
      <c r="AA28" s="643"/>
      <c r="AB28" s="643"/>
      <c r="AC28" s="643"/>
      <c r="AD28" s="644">
        <v>31248</v>
      </c>
      <c r="AE28" s="644"/>
      <c r="AF28" s="644"/>
      <c r="AG28" s="644"/>
      <c r="AH28" s="644"/>
      <c r="AI28" s="644"/>
      <c r="AJ28" s="644"/>
      <c r="AK28" s="644"/>
      <c r="AL28" s="613">
        <v>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382256</v>
      </c>
      <c r="CS28" s="591"/>
      <c r="CT28" s="591"/>
      <c r="CU28" s="591"/>
      <c r="CV28" s="591"/>
      <c r="CW28" s="591"/>
      <c r="CX28" s="591"/>
      <c r="CY28" s="592"/>
      <c r="CZ28" s="593">
        <v>6.1</v>
      </c>
      <c r="DA28" s="611"/>
      <c r="DB28" s="611"/>
      <c r="DC28" s="612"/>
      <c r="DD28" s="596">
        <v>370457</v>
      </c>
      <c r="DE28" s="591"/>
      <c r="DF28" s="591"/>
      <c r="DG28" s="591"/>
      <c r="DH28" s="591"/>
      <c r="DI28" s="591"/>
      <c r="DJ28" s="591"/>
      <c r="DK28" s="592"/>
      <c r="DL28" s="596">
        <v>370457</v>
      </c>
      <c r="DM28" s="591"/>
      <c r="DN28" s="591"/>
      <c r="DO28" s="591"/>
      <c r="DP28" s="591"/>
      <c r="DQ28" s="591"/>
      <c r="DR28" s="591"/>
      <c r="DS28" s="591"/>
      <c r="DT28" s="591"/>
      <c r="DU28" s="591"/>
      <c r="DV28" s="592"/>
      <c r="DW28" s="613">
        <v>11.1</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552668</v>
      </c>
      <c r="S29" s="591"/>
      <c r="T29" s="591"/>
      <c r="U29" s="591"/>
      <c r="V29" s="591"/>
      <c r="W29" s="591"/>
      <c r="X29" s="591"/>
      <c r="Y29" s="592"/>
      <c r="Z29" s="643">
        <v>8.6</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59</v>
      </c>
      <c r="CG29" s="624"/>
      <c r="CH29" s="624"/>
      <c r="CI29" s="624"/>
      <c r="CJ29" s="624"/>
      <c r="CK29" s="624"/>
      <c r="CL29" s="624"/>
      <c r="CM29" s="624"/>
      <c r="CN29" s="624"/>
      <c r="CO29" s="624"/>
      <c r="CP29" s="624"/>
      <c r="CQ29" s="625"/>
      <c r="CR29" s="590">
        <v>382256</v>
      </c>
      <c r="CS29" s="609"/>
      <c r="CT29" s="609"/>
      <c r="CU29" s="609"/>
      <c r="CV29" s="609"/>
      <c r="CW29" s="609"/>
      <c r="CX29" s="609"/>
      <c r="CY29" s="610"/>
      <c r="CZ29" s="593">
        <v>6.1</v>
      </c>
      <c r="DA29" s="611"/>
      <c r="DB29" s="611"/>
      <c r="DC29" s="612"/>
      <c r="DD29" s="596">
        <v>370457</v>
      </c>
      <c r="DE29" s="609"/>
      <c r="DF29" s="609"/>
      <c r="DG29" s="609"/>
      <c r="DH29" s="609"/>
      <c r="DI29" s="609"/>
      <c r="DJ29" s="609"/>
      <c r="DK29" s="610"/>
      <c r="DL29" s="596">
        <v>370457</v>
      </c>
      <c r="DM29" s="609"/>
      <c r="DN29" s="609"/>
      <c r="DO29" s="609"/>
      <c r="DP29" s="609"/>
      <c r="DQ29" s="609"/>
      <c r="DR29" s="609"/>
      <c r="DS29" s="609"/>
      <c r="DT29" s="609"/>
      <c r="DU29" s="609"/>
      <c r="DV29" s="610"/>
      <c r="DW29" s="613">
        <v>11.1</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684141</v>
      </c>
      <c r="S30" s="591"/>
      <c r="T30" s="591"/>
      <c r="U30" s="591"/>
      <c r="V30" s="591"/>
      <c r="W30" s="591"/>
      <c r="X30" s="591"/>
      <c r="Y30" s="592"/>
      <c r="Z30" s="643">
        <v>10.6</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98.3</v>
      </c>
      <c r="BH30" s="657"/>
      <c r="BI30" s="657"/>
      <c r="BJ30" s="657"/>
      <c r="BK30" s="657"/>
      <c r="BL30" s="657"/>
      <c r="BM30" s="658">
        <v>92</v>
      </c>
      <c r="BN30" s="657"/>
      <c r="BO30" s="657"/>
      <c r="BP30" s="657"/>
      <c r="BQ30" s="659"/>
      <c r="BR30" s="656">
        <v>97.9</v>
      </c>
      <c r="BS30" s="657"/>
      <c r="BT30" s="657"/>
      <c r="BU30" s="657"/>
      <c r="BV30" s="657"/>
      <c r="BW30" s="657"/>
      <c r="BX30" s="658">
        <v>90.8</v>
      </c>
      <c r="BY30" s="657"/>
      <c r="BZ30" s="657"/>
      <c r="CA30" s="657"/>
      <c r="CB30" s="659"/>
      <c r="CD30" s="662"/>
      <c r="CE30" s="663"/>
      <c r="CF30" s="627" t="s">
        <v>293</v>
      </c>
      <c r="CG30" s="624"/>
      <c r="CH30" s="624"/>
      <c r="CI30" s="624"/>
      <c r="CJ30" s="624"/>
      <c r="CK30" s="624"/>
      <c r="CL30" s="624"/>
      <c r="CM30" s="624"/>
      <c r="CN30" s="624"/>
      <c r="CO30" s="624"/>
      <c r="CP30" s="624"/>
      <c r="CQ30" s="625"/>
      <c r="CR30" s="590">
        <v>346187</v>
      </c>
      <c r="CS30" s="591"/>
      <c r="CT30" s="591"/>
      <c r="CU30" s="591"/>
      <c r="CV30" s="591"/>
      <c r="CW30" s="591"/>
      <c r="CX30" s="591"/>
      <c r="CY30" s="592"/>
      <c r="CZ30" s="593">
        <v>5.5</v>
      </c>
      <c r="DA30" s="611"/>
      <c r="DB30" s="611"/>
      <c r="DC30" s="612"/>
      <c r="DD30" s="596">
        <v>335990</v>
      </c>
      <c r="DE30" s="591"/>
      <c r="DF30" s="591"/>
      <c r="DG30" s="591"/>
      <c r="DH30" s="591"/>
      <c r="DI30" s="591"/>
      <c r="DJ30" s="591"/>
      <c r="DK30" s="592"/>
      <c r="DL30" s="596">
        <v>335990</v>
      </c>
      <c r="DM30" s="591"/>
      <c r="DN30" s="591"/>
      <c r="DO30" s="591"/>
      <c r="DP30" s="591"/>
      <c r="DQ30" s="591"/>
      <c r="DR30" s="591"/>
      <c r="DS30" s="591"/>
      <c r="DT30" s="591"/>
      <c r="DU30" s="591"/>
      <c r="DV30" s="592"/>
      <c r="DW30" s="613">
        <v>10.1</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269115</v>
      </c>
      <c r="S31" s="591"/>
      <c r="T31" s="591"/>
      <c r="U31" s="591"/>
      <c r="V31" s="591"/>
      <c r="W31" s="591"/>
      <c r="X31" s="591"/>
      <c r="Y31" s="592"/>
      <c r="Z31" s="643">
        <v>4.2</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98.5</v>
      </c>
      <c r="BH31" s="609"/>
      <c r="BI31" s="609"/>
      <c r="BJ31" s="609"/>
      <c r="BK31" s="609"/>
      <c r="BL31" s="609"/>
      <c r="BM31" s="645">
        <v>93.9</v>
      </c>
      <c r="BN31" s="655"/>
      <c r="BO31" s="655"/>
      <c r="BP31" s="655"/>
      <c r="BQ31" s="619"/>
      <c r="BR31" s="654">
        <v>98.1</v>
      </c>
      <c r="BS31" s="609"/>
      <c r="BT31" s="609"/>
      <c r="BU31" s="609"/>
      <c r="BV31" s="609"/>
      <c r="BW31" s="609"/>
      <c r="BX31" s="645">
        <v>92.7</v>
      </c>
      <c r="BY31" s="655"/>
      <c r="BZ31" s="655"/>
      <c r="CA31" s="655"/>
      <c r="CB31" s="619"/>
      <c r="CD31" s="662"/>
      <c r="CE31" s="663"/>
      <c r="CF31" s="627" t="s">
        <v>297</v>
      </c>
      <c r="CG31" s="624"/>
      <c r="CH31" s="624"/>
      <c r="CI31" s="624"/>
      <c r="CJ31" s="624"/>
      <c r="CK31" s="624"/>
      <c r="CL31" s="624"/>
      <c r="CM31" s="624"/>
      <c r="CN31" s="624"/>
      <c r="CO31" s="624"/>
      <c r="CP31" s="624"/>
      <c r="CQ31" s="625"/>
      <c r="CR31" s="590">
        <v>36069</v>
      </c>
      <c r="CS31" s="609"/>
      <c r="CT31" s="609"/>
      <c r="CU31" s="609"/>
      <c r="CV31" s="609"/>
      <c r="CW31" s="609"/>
      <c r="CX31" s="609"/>
      <c r="CY31" s="610"/>
      <c r="CZ31" s="593">
        <v>0.6</v>
      </c>
      <c r="DA31" s="611"/>
      <c r="DB31" s="611"/>
      <c r="DC31" s="612"/>
      <c r="DD31" s="596">
        <v>34467</v>
      </c>
      <c r="DE31" s="609"/>
      <c r="DF31" s="609"/>
      <c r="DG31" s="609"/>
      <c r="DH31" s="609"/>
      <c r="DI31" s="609"/>
      <c r="DJ31" s="609"/>
      <c r="DK31" s="610"/>
      <c r="DL31" s="596">
        <v>34467</v>
      </c>
      <c r="DM31" s="609"/>
      <c r="DN31" s="609"/>
      <c r="DO31" s="609"/>
      <c r="DP31" s="609"/>
      <c r="DQ31" s="609"/>
      <c r="DR31" s="609"/>
      <c r="DS31" s="609"/>
      <c r="DT31" s="609"/>
      <c r="DU31" s="609"/>
      <c r="DV31" s="610"/>
      <c r="DW31" s="613">
        <v>1</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149558</v>
      </c>
      <c r="S32" s="591"/>
      <c r="T32" s="591"/>
      <c r="U32" s="591"/>
      <c r="V32" s="591"/>
      <c r="W32" s="591"/>
      <c r="X32" s="591"/>
      <c r="Y32" s="592"/>
      <c r="Z32" s="643">
        <v>2.2999999999999998</v>
      </c>
      <c r="AA32" s="643"/>
      <c r="AB32" s="643"/>
      <c r="AC32" s="643"/>
      <c r="AD32" s="644">
        <v>1527</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97.9</v>
      </c>
      <c r="BH32" s="575"/>
      <c r="BI32" s="575"/>
      <c r="BJ32" s="575"/>
      <c r="BK32" s="575"/>
      <c r="BL32" s="575"/>
      <c r="BM32" s="638">
        <v>89</v>
      </c>
      <c r="BN32" s="575"/>
      <c r="BO32" s="575"/>
      <c r="BP32" s="575"/>
      <c r="BQ32" s="632"/>
      <c r="BR32" s="653">
        <v>97.3</v>
      </c>
      <c r="BS32" s="575"/>
      <c r="BT32" s="575"/>
      <c r="BU32" s="575"/>
      <c r="BV32" s="575"/>
      <c r="BW32" s="575"/>
      <c r="BX32" s="638">
        <v>87.4</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178000</v>
      </c>
      <c r="S33" s="591"/>
      <c r="T33" s="591"/>
      <c r="U33" s="591"/>
      <c r="V33" s="591"/>
      <c r="W33" s="591"/>
      <c r="X33" s="591"/>
      <c r="Y33" s="592"/>
      <c r="Z33" s="643">
        <v>2.8</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3365247</v>
      </c>
      <c r="CS33" s="609"/>
      <c r="CT33" s="609"/>
      <c r="CU33" s="609"/>
      <c r="CV33" s="609"/>
      <c r="CW33" s="609"/>
      <c r="CX33" s="609"/>
      <c r="CY33" s="610"/>
      <c r="CZ33" s="593">
        <v>53.8</v>
      </c>
      <c r="DA33" s="611"/>
      <c r="DB33" s="611"/>
      <c r="DC33" s="612"/>
      <c r="DD33" s="596">
        <v>2633878</v>
      </c>
      <c r="DE33" s="609"/>
      <c r="DF33" s="609"/>
      <c r="DG33" s="609"/>
      <c r="DH33" s="609"/>
      <c r="DI33" s="609"/>
      <c r="DJ33" s="609"/>
      <c r="DK33" s="610"/>
      <c r="DL33" s="596">
        <v>1755103</v>
      </c>
      <c r="DM33" s="609"/>
      <c r="DN33" s="609"/>
      <c r="DO33" s="609"/>
      <c r="DP33" s="609"/>
      <c r="DQ33" s="609"/>
      <c r="DR33" s="609"/>
      <c r="DS33" s="609"/>
      <c r="DT33" s="609"/>
      <c r="DU33" s="609"/>
      <c r="DV33" s="610"/>
      <c r="DW33" s="613">
        <v>52.7</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1289650</v>
      </c>
      <c r="CS34" s="591"/>
      <c r="CT34" s="591"/>
      <c r="CU34" s="591"/>
      <c r="CV34" s="591"/>
      <c r="CW34" s="591"/>
      <c r="CX34" s="591"/>
      <c r="CY34" s="592"/>
      <c r="CZ34" s="593">
        <v>20.6</v>
      </c>
      <c r="DA34" s="611"/>
      <c r="DB34" s="611"/>
      <c r="DC34" s="612"/>
      <c r="DD34" s="596">
        <v>1036208</v>
      </c>
      <c r="DE34" s="591"/>
      <c r="DF34" s="591"/>
      <c r="DG34" s="591"/>
      <c r="DH34" s="591"/>
      <c r="DI34" s="591"/>
      <c r="DJ34" s="591"/>
      <c r="DK34" s="592"/>
      <c r="DL34" s="596">
        <v>626264</v>
      </c>
      <c r="DM34" s="591"/>
      <c r="DN34" s="591"/>
      <c r="DO34" s="591"/>
      <c r="DP34" s="591"/>
      <c r="DQ34" s="591"/>
      <c r="DR34" s="591"/>
      <c r="DS34" s="591"/>
      <c r="DT34" s="591"/>
      <c r="DU34" s="591"/>
      <c r="DV34" s="592"/>
      <c r="DW34" s="613">
        <v>18.8</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178000</v>
      </c>
      <c r="S35" s="591"/>
      <c r="T35" s="591"/>
      <c r="U35" s="591"/>
      <c r="V35" s="591"/>
      <c r="W35" s="591"/>
      <c r="X35" s="591"/>
      <c r="Y35" s="592"/>
      <c r="Z35" s="643">
        <v>2.8</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809070</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161781</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33135</v>
      </c>
      <c r="CS35" s="609"/>
      <c r="CT35" s="609"/>
      <c r="CU35" s="609"/>
      <c r="CV35" s="609"/>
      <c r="CW35" s="609"/>
      <c r="CX35" s="609"/>
      <c r="CY35" s="610"/>
      <c r="CZ35" s="593">
        <v>0.5</v>
      </c>
      <c r="DA35" s="611"/>
      <c r="DB35" s="611"/>
      <c r="DC35" s="612"/>
      <c r="DD35" s="596">
        <v>31479</v>
      </c>
      <c r="DE35" s="609"/>
      <c r="DF35" s="609"/>
      <c r="DG35" s="609"/>
      <c r="DH35" s="609"/>
      <c r="DI35" s="609"/>
      <c r="DJ35" s="609"/>
      <c r="DK35" s="610"/>
      <c r="DL35" s="596">
        <v>30295</v>
      </c>
      <c r="DM35" s="609"/>
      <c r="DN35" s="609"/>
      <c r="DO35" s="609"/>
      <c r="DP35" s="609"/>
      <c r="DQ35" s="609"/>
      <c r="DR35" s="609"/>
      <c r="DS35" s="609"/>
      <c r="DT35" s="609"/>
      <c r="DU35" s="609"/>
      <c r="DV35" s="610"/>
      <c r="DW35" s="613">
        <v>0.9</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6458427</v>
      </c>
      <c r="S36" s="631"/>
      <c r="T36" s="631"/>
      <c r="U36" s="631"/>
      <c r="V36" s="631"/>
      <c r="W36" s="631"/>
      <c r="X36" s="631"/>
      <c r="Y36" s="634"/>
      <c r="Z36" s="635">
        <v>100</v>
      </c>
      <c r="AA36" s="635"/>
      <c r="AB36" s="635"/>
      <c r="AC36" s="635"/>
      <c r="AD36" s="636">
        <v>3153601</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368835</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138489</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554545</v>
      </c>
      <c r="CS36" s="591"/>
      <c r="CT36" s="591"/>
      <c r="CU36" s="591"/>
      <c r="CV36" s="591"/>
      <c r="CW36" s="591"/>
      <c r="CX36" s="591"/>
      <c r="CY36" s="592"/>
      <c r="CZ36" s="593">
        <v>8.9</v>
      </c>
      <c r="DA36" s="611"/>
      <c r="DB36" s="611"/>
      <c r="DC36" s="612"/>
      <c r="DD36" s="596">
        <v>538404</v>
      </c>
      <c r="DE36" s="591"/>
      <c r="DF36" s="591"/>
      <c r="DG36" s="591"/>
      <c r="DH36" s="591"/>
      <c r="DI36" s="591"/>
      <c r="DJ36" s="591"/>
      <c r="DK36" s="592"/>
      <c r="DL36" s="596">
        <v>519042</v>
      </c>
      <c r="DM36" s="591"/>
      <c r="DN36" s="591"/>
      <c r="DO36" s="591"/>
      <c r="DP36" s="591"/>
      <c r="DQ36" s="591"/>
      <c r="DR36" s="591"/>
      <c r="DS36" s="591"/>
      <c r="DT36" s="591"/>
      <c r="DU36" s="591"/>
      <c r="DV36" s="592"/>
      <c r="DW36" s="613">
        <v>15.6</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1801</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1946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345972</v>
      </c>
      <c r="CS37" s="609"/>
      <c r="CT37" s="609"/>
      <c r="CU37" s="609"/>
      <c r="CV37" s="609"/>
      <c r="CW37" s="609"/>
      <c r="CX37" s="609"/>
      <c r="CY37" s="610"/>
      <c r="CZ37" s="593">
        <v>5.5</v>
      </c>
      <c r="DA37" s="611"/>
      <c r="DB37" s="611"/>
      <c r="DC37" s="612"/>
      <c r="DD37" s="596">
        <v>345972</v>
      </c>
      <c r="DE37" s="609"/>
      <c r="DF37" s="609"/>
      <c r="DG37" s="609"/>
      <c r="DH37" s="609"/>
      <c r="DI37" s="609"/>
      <c r="DJ37" s="609"/>
      <c r="DK37" s="610"/>
      <c r="DL37" s="596">
        <v>343712</v>
      </c>
      <c r="DM37" s="609"/>
      <c r="DN37" s="609"/>
      <c r="DO37" s="609"/>
      <c r="DP37" s="609"/>
      <c r="DQ37" s="609"/>
      <c r="DR37" s="609"/>
      <c r="DS37" s="609"/>
      <c r="DT37" s="609"/>
      <c r="DU37" s="609"/>
      <c r="DV37" s="610"/>
      <c r="DW37" s="613">
        <v>10.3</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3491</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807269</v>
      </c>
      <c r="CS38" s="591"/>
      <c r="CT38" s="591"/>
      <c r="CU38" s="591"/>
      <c r="CV38" s="591"/>
      <c r="CW38" s="591"/>
      <c r="CX38" s="591"/>
      <c r="CY38" s="592"/>
      <c r="CZ38" s="593">
        <v>12.9</v>
      </c>
      <c r="DA38" s="611"/>
      <c r="DB38" s="611"/>
      <c r="DC38" s="612"/>
      <c r="DD38" s="596">
        <v>715006</v>
      </c>
      <c r="DE38" s="591"/>
      <c r="DF38" s="591"/>
      <c r="DG38" s="591"/>
      <c r="DH38" s="591"/>
      <c r="DI38" s="591"/>
      <c r="DJ38" s="591"/>
      <c r="DK38" s="592"/>
      <c r="DL38" s="596">
        <v>579502</v>
      </c>
      <c r="DM38" s="591"/>
      <c r="DN38" s="591"/>
      <c r="DO38" s="591"/>
      <c r="DP38" s="591"/>
      <c r="DQ38" s="591"/>
      <c r="DR38" s="591"/>
      <c r="DS38" s="591"/>
      <c r="DT38" s="591"/>
      <c r="DU38" s="591"/>
      <c r="DV38" s="592"/>
      <c r="DW38" s="613">
        <v>17.399999999999999</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118</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679848</v>
      </c>
      <c r="CS39" s="609"/>
      <c r="CT39" s="609"/>
      <c r="CU39" s="609"/>
      <c r="CV39" s="609"/>
      <c r="CW39" s="609"/>
      <c r="CX39" s="609"/>
      <c r="CY39" s="610"/>
      <c r="CZ39" s="593">
        <v>10.9</v>
      </c>
      <c r="DA39" s="611"/>
      <c r="DB39" s="611"/>
      <c r="DC39" s="612"/>
      <c r="DD39" s="596">
        <v>312781</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124407</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113</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800</v>
      </c>
      <c r="CS40" s="591"/>
      <c r="CT40" s="591"/>
      <c r="CU40" s="591"/>
      <c r="CV40" s="591"/>
      <c r="CW40" s="591"/>
      <c r="CX40" s="591"/>
      <c r="CY40" s="592"/>
      <c r="CZ40" s="593">
        <v>0</v>
      </c>
      <c r="DA40" s="611"/>
      <c r="DB40" s="611"/>
      <c r="DC40" s="612"/>
      <c r="DD40" s="596" t="s">
        <v>319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314027</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292</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684486</v>
      </c>
      <c r="CS42" s="591"/>
      <c r="CT42" s="591"/>
      <c r="CU42" s="591"/>
      <c r="CV42" s="591"/>
      <c r="CW42" s="591"/>
      <c r="CX42" s="591"/>
      <c r="CY42" s="592"/>
      <c r="CZ42" s="593">
        <v>10.9</v>
      </c>
      <c r="DA42" s="594"/>
      <c r="DB42" s="594"/>
      <c r="DC42" s="595"/>
      <c r="DD42" s="596">
        <v>258593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33364</v>
      </c>
      <c r="CS43" s="609"/>
      <c r="CT43" s="609"/>
      <c r="CU43" s="609"/>
      <c r="CV43" s="609"/>
      <c r="CW43" s="609"/>
      <c r="CX43" s="609"/>
      <c r="CY43" s="610"/>
      <c r="CZ43" s="593">
        <v>0.5</v>
      </c>
      <c r="DA43" s="611"/>
      <c r="DB43" s="611"/>
      <c r="DC43" s="612"/>
      <c r="DD43" s="596">
        <v>32904</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684486</v>
      </c>
      <c r="CS44" s="591"/>
      <c r="CT44" s="591"/>
      <c r="CU44" s="591"/>
      <c r="CV44" s="591"/>
      <c r="CW44" s="591"/>
      <c r="CX44" s="591"/>
      <c r="CY44" s="592"/>
      <c r="CZ44" s="593">
        <v>10.9</v>
      </c>
      <c r="DA44" s="594"/>
      <c r="DB44" s="594"/>
      <c r="DC44" s="595"/>
      <c r="DD44" s="596">
        <v>258593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242225</v>
      </c>
      <c r="CS45" s="609"/>
      <c r="CT45" s="609"/>
      <c r="CU45" s="609"/>
      <c r="CV45" s="609"/>
      <c r="CW45" s="609"/>
      <c r="CX45" s="609"/>
      <c r="CY45" s="610"/>
      <c r="CZ45" s="593">
        <v>3.9</v>
      </c>
      <c r="DA45" s="611"/>
      <c r="DB45" s="611"/>
      <c r="DC45" s="612"/>
      <c r="DD45" s="596">
        <v>58566</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438769</v>
      </c>
      <c r="CS46" s="591"/>
      <c r="CT46" s="591"/>
      <c r="CU46" s="591"/>
      <c r="CV46" s="591"/>
      <c r="CW46" s="591"/>
      <c r="CX46" s="591"/>
      <c r="CY46" s="592"/>
      <c r="CZ46" s="593">
        <v>7</v>
      </c>
      <c r="DA46" s="594"/>
      <c r="DB46" s="594"/>
      <c r="DC46" s="595"/>
      <c r="DD46" s="596">
        <v>196535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t="s">
        <v>112</v>
      </c>
      <c r="CS47" s="609"/>
      <c r="CT47" s="609"/>
      <c r="CU47" s="609"/>
      <c r="CV47" s="609"/>
      <c r="CW47" s="609"/>
      <c r="CX47" s="609"/>
      <c r="CY47" s="610"/>
      <c r="CZ47" s="593" t="s">
        <v>112</v>
      </c>
      <c r="DA47" s="611"/>
      <c r="DB47" s="611"/>
      <c r="DC47" s="612"/>
      <c r="DD47" s="596" t="s">
        <v>112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6251822</v>
      </c>
      <c r="CS49" s="575"/>
      <c r="CT49" s="575"/>
      <c r="CU49" s="575"/>
      <c r="CV49" s="575"/>
      <c r="CW49" s="575"/>
      <c r="CX49" s="575"/>
      <c r="CY49" s="576"/>
      <c r="CZ49" s="577">
        <v>100</v>
      </c>
      <c r="DA49" s="578"/>
      <c r="DB49" s="578"/>
      <c r="DC49" s="579"/>
      <c r="DD49" s="580">
        <v>4308945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6382</v>
      </c>
      <c r="R7" s="1104"/>
      <c r="S7" s="1104"/>
      <c r="T7" s="1104"/>
      <c r="U7" s="1104"/>
      <c r="V7" s="1104">
        <v>6175</v>
      </c>
      <c r="W7" s="1104"/>
      <c r="X7" s="1104"/>
      <c r="Y7" s="1104"/>
      <c r="Z7" s="1104"/>
      <c r="AA7" s="1104">
        <v>207</v>
      </c>
      <c r="AB7" s="1104"/>
      <c r="AC7" s="1104"/>
      <c r="AD7" s="1104"/>
      <c r="AE7" s="1105"/>
      <c r="AF7" s="1106">
        <v>195</v>
      </c>
      <c r="AG7" s="1107"/>
      <c r="AH7" s="1107"/>
      <c r="AI7" s="1107"/>
      <c r="AJ7" s="1108"/>
      <c r="AK7" s="1090">
        <v>684</v>
      </c>
      <c r="AL7" s="1091"/>
      <c r="AM7" s="1091"/>
      <c r="AN7" s="1091"/>
      <c r="AO7" s="1091"/>
      <c r="AP7" s="1091">
        <v>2960</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543</v>
      </c>
      <c r="BS7" s="1094" t="s">
        <v>544</v>
      </c>
      <c r="BT7" s="1095"/>
      <c r="BU7" s="1095"/>
      <c r="BV7" s="1095"/>
      <c r="BW7" s="1095"/>
      <c r="BX7" s="1095"/>
      <c r="BY7" s="1095"/>
      <c r="BZ7" s="1095"/>
      <c r="CA7" s="1095"/>
      <c r="CB7" s="1095"/>
      <c r="CC7" s="1095"/>
      <c r="CD7" s="1095"/>
      <c r="CE7" s="1095"/>
      <c r="CF7" s="1095"/>
      <c r="CG7" s="1096"/>
      <c r="CH7" s="1087">
        <v>0</v>
      </c>
      <c r="CI7" s="1088"/>
      <c r="CJ7" s="1088"/>
      <c r="CK7" s="1088"/>
      <c r="CL7" s="1089"/>
      <c r="CM7" s="1087">
        <v>15</v>
      </c>
      <c r="CN7" s="1088"/>
      <c r="CO7" s="1088"/>
      <c r="CP7" s="1088"/>
      <c r="CQ7" s="1089"/>
      <c r="CR7" s="1087">
        <v>5</v>
      </c>
      <c r="CS7" s="1088"/>
      <c r="CT7" s="1088"/>
      <c r="CU7" s="1088"/>
      <c r="CV7" s="1089"/>
      <c r="CW7" s="1087" t="s">
        <v>537</v>
      </c>
      <c r="CX7" s="1088"/>
      <c r="CY7" s="1088"/>
      <c r="CZ7" s="1088"/>
      <c r="DA7" s="1089"/>
      <c r="DB7" s="1087" t="s">
        <v>537</v>
      </c>
      <c r="DC7" s="1088"/>
      <c r="DD7" s="1088"/>
      <c r="DE7" s="1088"/>
      <c r="DF7" s="1089"/>
      <c r="DG7" s="1087" t="s">
        <v>537</v>
      </c>
      <c r="DH7" s="1088"/>
      <c r="DI7" s="1088"/>
      <c r="DJ7" s="1088"/>
      <c r="DK7" s="1089"/>
      <c r="DL7" s="1087" t="s">
        <v>537</v>
      </c>
      <c r="DM7" s="1088"/>
      <c r="DN7" s="1088"/>
      <c r="DO7" s="1088"/>
      <c r="DP7" s="1089"/>
      <c r="DQ7" s="1087" t="s">
        <v>537</v>
      </c>
      <c r="DR7" s="1088"/>
      <c r="DS7" s="1088"/>
      <c r="DT7" s="1088"/>
      <c r="DU7" s="1089"/>
      <c r="DV7" s="1114"/>
      <c r="DW7" s="1115"/>
      <c r="DX7" s="1115"/>
      <c r="DY7" s="1115"/>
      <c r="DZ7" s="1116"/>
      <c r="EA7" s="207"/>
    </row>
    <row r="8" spans="1:131" s="208" customFormat="1" ht="26.25" customHeight="1" x14ac:dyDescent="0.15">
      <c r="A8" s="214">
        <v>2</v>
      </c>
      <c r="B8" s="1036" t="s">
        <v>367</v>
      </c>
      <c r="C8" s="1037"/>
      <c r="D8" s="1037"/>
      <c r="E8" s="1037"/>
      <c r="F8" s="1037"/>
      <c r="G8" s="1037"/>
      <c r="H8" s="1037"/>
      <c r="I8" s="1037"/>
      <c r="J8" s="1037"/>
      <c r="K8" s="1037"/>
      <c r="L8" s="1037"/>
      <c r="M8" s="1037"/>
      <c r="N8" s="1037"/>
      <c r="O8" s="1037"/>
      <c r="P8" s="1038"/>
      <c r="Q8" s="1042">
        <v>15</v>
      </c>
      <c r="R8" s="1043"/>
      <c r="S8" s="1043"/>
      <c r="T8" s="1043"/>
      <c r="U8" s="1043"/>
      <c r="V8" s="1043">
        <v>15</v>
      </c>
      <c r="W8" s="1043"/>
      <c r="X8" s="1043"/>
      <c r="Y8" s="1043"/>
      <c r="Z8" s="1043"/>
      <c r="AA8" s="1043" t="s">
        <v>537</v>
      </c>
      <c r="AB8" s="1043"/>
      <c r="AC8" s="1043"/>
      <c r="AD8" s="1043"/>
      <c r="AE8" s="1044"/>
      <c r="AF8" s="1018" t="s">
        <v>112</v>
      </c>
      <c r="AG8" s="1019"/>
      <c r="AH8" s="1019"/>
      <c r="AI8" s="1019"/>
      <c r="AJ8" s="1020"/>
      <c r="AK8" s="1085">
        <v>4</v>
      </c>
      <c r="AL8" s="1086"/>
      <c r="AM8" s="1086"/>
      <c r="AN8" s="1086"/>
      <c r="AO8" s="1086"/>
      <c r="AP8" s="1086">
        <v>44</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6" t="s">
        <v>368</v>
      </c>
      <c r="C9" s="1037"/>
      <c r="D9" s="1037"/>
      <c r="E9" s="1037"/>
      <c r="F9" s="1037"/>
      <c r="G9" s="1037"/>
      <c r="H9" s="1037"/>
      <c r="I9" s="1037"/>
      <c r="J9" s="1037"/>
      <c r="K9" s="1037"/>
      <c r="L9" s="1037"/>
      <c r="M9" s="1037"/>
      <c r="N9" s="1037"/>
      <c r="O9" s="1037"/>
      <c r="P9" s="1038"/>
      <c r="Q9" s="1042">
        <v>135</v>
      </c>
      <c r="R9" s="1043"/>
      <c r="S9" s="1043"/>
      <c r="T9" s="1043"/>
      <c r="U9" s="1043"/>
      <c r="V9" s="1043">
        <v>135</v>
      </c>
      <c r="W9" s="1043"/>
      <c r="X9" s="1043"/>
      <c r="Y9" s="1043"/>
      <c r="Z9" s="1043"/>
      <c r="AA9" s="1043">
        <v>0</v>
      </c>
      <c r="AB9" s="1043"/>
      <c r="AC9" s="1043"/>
      <c r="AD9" s="1043"/>
      <c r="AE9" s="1044"/>
      <c r="AF9" s="1018">
        <v>0</v>
      </c>
      <c r="AG9" s="1019"/>
      <c r="AH9" s="1019"/>
      <c r="AI9" s="1019"/>
      <c r="AJ9" s="1020"/>
      <c r="AK9" s="1085">
        <v>70</v>
      </c>
      <c r="AL9" s="1086"/>
      <c r="AM9" s="1086"/>
      <c r="AN9" s="1086"/>
      <c r="AO9" s="1086"/>
      <c r="AP9" s="1086" t="s">
        <v>537</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369</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7">
        <v>6458</v>
      </c>
      <c r="R23" s="1068"/>
      <c r="S23" s="1068"/>
      <c r="T23" s="1068"/>
      <c r="U23" s="1068"/>
      <c r="V23" s="1068">
        <v>6252</v>
      </c>
      <c r="W23" s="1068"/>
      <c r="X23" s="1068"/>
      <c r="Y23" s="1068"/>
      <c r="Z23" s="1068"/>
      <c r="AA23" s="1068">
        <v>207</v>
      </c>
      <c r="AB23" s="1068"/>
      <c r="AC23" s="1068"/>
      <c r="AD23" s="1068"/>
      <c r="AE23" s="1069"/>
      <c r="AF23" s="1070">
        <v>195</v>
      </c>
      <c r="AG23" s="1068"/>
      <c r="AH23" s="1068"/>
      <c r="AI23" s="1068"/>
      <c r="AJ23" s="1071"/>
      <c r="AK23" s="1072"/>
      <c r="AL23" s="1073"/>
      <c r="AM23" s="1073"/>
      <c r="AN23" s="1073"/>
      <c r="AO23" s="1073"/>
      <c r="AP23" s="1068">
        <v>3004</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382</v>
      </c>
      <c r="C28" s="1050"/>
      <c r="D28" s="1050"/>
      <c r="E28" s="1050"/>
      <c r="F28" s="1050"/>
      <c r="G28" s="1050"/>
      <c r="H28" s="1050"/>
      <c r="I28" s="1050"/>
      <c r="J28" s="1050"/>
      <c r="K28" s="1050"/>
      <c r="L28" s="1050"/>
      <c r="M28" s="1050"/>
      <c r="N28" s="1050"/>
      <c r="O28" s="1050"/>
      <c r="P28" s="1051"/>
      <c r="Q28" s="1052">
        <v>1897</v>
      </c>
      <c r="R28" s="1053"/>
      <c r="S28" s="1053"/>
      <c r="T28" s="1053"/>
      <c r="U28" s="1053"/>
      <c r="V28" s="1053">
        <v>1735</v>
      </c>
      <c r="W28" s="1053"/>
      <c r="X28" s="1053"/>
      <c r="Y28" s="1053"/>
      <c r="Z28" s="1053"/>
      <c r="AA28" s="1053">
        <v>162</v>
      </c>
      <c r="AB28" s="1053"/>
      <c r="AC28" s="1053"/>
      <c r="AD28" s="1053"/>
      <c r="AE28" s="1054"/>
      <c r="AF28" s="1055">
        <v>162</v>
      </c>
      <c r="AG28" s="1053"/>
      <c r="AH28" s="1053"/>
      <c r="AI28" s="1053"/>
      <c r="AJ28" s="1056"/>
      <c r="AK28" s="1057">
        <v>105</v>
      </c>
      <c r="AL28" s="1045"/>
      <c r="AM28" s="1045"/>
      <c r="AN28" s="1045"/>
      <c r="AO28" s="1045"/>
      <c r="AP28" s="1045" t="s">
        <v>545</v>
      </c>
      <c r="AQ28" s="1045"/>
      <c r="AR28" s="1045"/>
      <c r="AS28" s="1045"/>
      <c r="AT28" s="1045"/>
      <c r="AU28" s="1045" t="s">
        <v>537</v>
      </c>
      <c r="AV28" s="1045"/>
      <c r="AW28" s="1045"/>
      <c r="AX28" s="1045"/>
      <c r="AY28" s="1045"/>
      <c r="AZ28" s="1046" t="s">
        <v>537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383</v>
      </c>
      <c r="C29" s="1037"/>
      <c r="D29" s="1037"/>
      <c r="E29" s="1037"/>
      <c r="F29" s="1037"/>
      <c r="G29" s="1037"/>
      <c r="H29" s="1037"/>
      <c r="I29" s="1037"/>
      <c r="J29" s="1037"/>
      <c r="K29" s="1037"/>
      <c r="L29" s="1037"/>
      <c r="M29" s="1037"/>
      <c r="N29" s="1037"/>
      <c r="O29" s="1037"/>
      <c r="P29" s="1038"/>
      <c r="Q29" s="1042">
        <v>1091</v>
      </c>
      <c r="R29" s="1043"/>
      <c r="S29" s="1043"/>
      <c r="T29" s="1043"/>
      <c r="U29" s="1043"/>
      <c r="V29" s="1043">
        <v>1062</v>
      </c>
      <c r="W29" s="1043"/>
      <c r="X29" s="1043"/>
      <c r="Y29" s="1043"/>
      <c r="Z29" s="1043"/>
      <c r="AA29" s="1043">
        <v>30</v>
      </c>
      <c r="AB29" s="1043"/>
      <c r="AC29" s="1043"/>
      <c r="AD29" s="1043"/>
      <c r="AE29" s="1044"/>
      <c r="AF29" s="1018">
        <v>30</v>
      </c>
      <c r="AG29" s="1019"/>
      <c r="AH29" s="1019"/>
      <c r="AI29" s="1019"/>
      <c r="AJ29" s="1020"/>
      <c r="AK29" s="979">
        <v>144</v>
      </c>
      <c r="AL29" s="970"/>
      <c r="AM29" s="970"/>
      <c r="AN29" s="970"/>
      <c r="AO29" s="970"/>
      <c r="AP29" s="970" t="s">
        <v>545</v>
      </c>
      <c r="AQ29" s="970"/>
      <c r="AR29" s="970"/>
      <c r="AS29" s="970"/>
      <c r="AT29" s="970"/>
      <c r="AU29" s="970" t="s">
        <v>537</v>
      </c>
      <c r="AV29" s="970"/>
      <c r="AW29" s="970"/>
      <c r="AX29" s="970"/>
      <c r="AY29" s="970"/>
      <c r="AZ29" s="1041" t="s">
        <v>537</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384</v>
      </c>
      <c r="C30" s="1037"/>
      <c r="D30" s="1037"/>
      <c r="E30" s="1037"/>
      <c r="F30" s="1037"/>
      <c r="G30" s="1037"/>
      <c r="H30" s="1037"/>
      <c r="I30" s="1037"/>
      <c r="J30" s="1037"/>
      <c r="K30" s="1037"/>
      <c r="L30" s="1037"/>
      <c r="M30" s="1037"/>
      <c r="N30" s="1037"/>
      <c r="O30" s="1037"/>
      <c r="P30" s="1038"/>
      <c r="Q30" s="1042">
        <v>106</v>
      </c>
      <c r="R30" s="1043"/>
      <c r="S30" s="1043"/>
      <c r="T30" s="1043"/>
      <c r="U30" s="1043"/>
      <c r="V30" s="1043">
        <v>106</v>
      </c>
      <c r="W30" s="1043"/>
      <c r="X30" s="1043"/>
      <c r="Y30" s="1043"/>
      <c r="Z30" s="1043"/>
      <c r="AA30" s="1043" t="s">
        <v>537</v>
      </c>
      <c r="AB30" s="1043"/>
      <c r="AC30" s="1043"/>
      <c r="AD30" s="1043"/>
      <c r="AE30" s="1044"/>
      <c r="AF30" s="1018" t="s">
        <v>112</v>
      </c>
      <c r="AG30" s="1019"/>
      <c r="AH30" s="1019"/>
      <c r="AI30" s="1019"/>
      <c r="AJ30" s="1020"/>
      <c r="AK30" s="979">
        <v>34</v>
      </c>
      <c r="AL30" s="970"/>
      <c r="AM30" s="970"/>
      <c r="AN30" s="970"/>
      <c r="AO30" s="970"/>
      <c r="AP30" s="970" t="s">
        <v>545</v>
      </c>
      <c r="AQ30" s="970"/>
      <c r="AR30" s="970"/>
      <c r="AS30" s="970"/>
      <c r="AT30" s="970"/>
      <c r="AU30" s="970" t="s">
        <v>537</v>
      </c>
      <c r="AV30" s="970"/>
      <c r="AW30" s="970"/>
      <c r="AX30" s="970"/>
      <c r="AY30" s="970"/>
      <c r="AZ30" s="1041" t="s">
        <v>537</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385</v>
      </c>
      <c r="C31" s="1037"/>
      <c r="D31" s="1037"/>
      <c r="E31" s="1037"/>
      <c r="F31" s="1037"/>
      <c r="G31" s="1037"/>
      <c r="H31" s="1037"/>
      <c r="I31" s="1037"/>
      <c r="J31" s="1037"/>
      <c r="K31" s="1037"/>
      <c r="L31" s="1037"/>
      <c r="M31" s="1037"/>
      <c r="N31" s="1037"/>
      <c r="O31" s="1037"/>
      <c r="P31" s="1038"/>
      <c r="Q31" s="1042">
        <v>295</v>
      </c>
      <c r="R31" s="1043"/>
      <c r="S31" s="1043"/>
      <c r="T31" s="1043"/>
      <c r="U31" s="1043"/>
      <c r="V31" s="1043">
        <v>258</v>
      </c>
      <c r="W31" s="1043"/>
      <c r="X31" s="1043"/>
      <c r="Y31" s="1043"/>
      <c r="Z31" s="1043"/>
      <c r="AA31" s="1043">
        <v>36</v>
      </c>
      <c r="AB31" s="1043"/>
      <c r="AC31" s="1043"/>
      <c r="AD31" s="1043"/>
      <c r="AE31" s="1044"/>
      <c r="AF31" s="1018">
        <v>354</v>
      </c>
      <c r="AG31" s="1019"/>
      <c r="AH31" s="1019"/>
      <c r="AI31" s="1019"/>
      <c r="AJ31" s="1020"/>
      <c r="AK31" s="979" t="s">
        <v>545</v>
      </c>
      <c r="AL31" s="970"/>
      <c r="AM31" s="970"/>
      <c r="AN31" s="970"/>
      <c r="AO31" s="970"/>
      <c r="AP31" s="970">
        <v>381</v>
      </c>
      <c r="AQ31" s="970"/>
      <c r="AR31" s="970"/>
      <c r="AS31" s="970"/>
      <c r="AT31" s="970"/>
      <c r="AU31" s="970">
        <v>4</v>
      </c>
      <c r="AV31" s="970"/>
      <c r="AW31" s="970"/>
      <c r="AX31" s="970"/>
      <c r="AY31" s="970"/>
      <c r="AZ31" s="1041" t="s">
        <v>537</v>
      </c>
      <c r="BA31" s="1041"/>
      <c r="BB31" s="1041"/>
      <c r="BC31" s="1041"/>
      <c r="BD31" s="1041"/>
      <c r="BE31" s="1031" t="s">
        <v>386</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387</v>
      </c>
      <c r="C32" s="1037"/>
      <c r="D32" s="1037"/>
      <c r="E32" s="1037"/>
      <c r="F32" s="1037"/>
      <c r="G32" s="1037"/>
      <c r="H32" s="1037"/>
      <c r="I32" s="1037"/>
      <c r="J32" s="1037"/>
      <c r="K32" s="1037"/>
      <c r="L32" s="1037"/>
      <c r="M32" s="1037"/>
      <c r="N32" s="1037"/>
      <c r="O32" s="1037"/>
      <c r="P32" s="1038"/>
      <c r="Q32" s="1042">
        <v>394</v>
      </c>
      <c r="R32" s="1043"/>
      <c r="S32" s="1043"/>
      <c r="T32" s="1043"/>
      <c r="U32" s="1043"/>
      <c r="V32" s="1043">
        <v>394</v>
      </c>
      <c r="W32" s="1043"/>
      <c r="X32" s="1043"/>
      <c r="Y32" s="1043"/>
      <c r="Z32" s="1043"/>
      <c r="AA32" s="1043" t="s">
        <v>537</v>
      </c>
      <c r="AB32" s="1043"/>
      <c r="AC32" s="1043"/>
      <c r="AD32" s="1043"/>
      <c r="AE32" s="1044"/>
      <c r="AF32" s="1018" t="s">
        <v>112</v>
      </c>
      <c r="AG32" s="1019"/>
      <c r="AH32" s="1019"/>
      <c r="AI32" s="1019"/>
      <c r="AJ32" s="1020"/>
      <c r="AK32" s="979">
        <v>140</v>
      </c>
      <c r="AL32" s="970"/>
      <c r="AM32" s="970"/>
      <c r="AN32" s="970"/>
      <c r="AO32" s="970"/>
      <c r="AP32" s="970">
        <v>2449</v>
      </c>
      <c r="AQ32" s="970"/>
      <c r="AR32" s="970"/>
      <c r="AS32" s="970"/>
      <c r="AT32" s="970"/>
      <c r="AU32" s="970">
        <v>2162</v>
      </c>
      <c r="AV32" s="970"/>
      <c r="AW32" s="970"/>
      <c r="AX32" s="970"/>
      <c r="AY32" s="970"/>
      <c r="AZ32" s="1041" t="s">
        <v>537</v>
      </c>
      <c r="BA32" s="1041"/>
      <c r="BB32" s="1041"/>
      <c r="BC32" s="1041"/>
      <c r="BD32" s="1041"/>
      <c r="BE32" s="1031" t="s">
        <v>388</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389</v>
      </c>
      <c r="C33" s="1037"/>
      <c r="D33" s="1037"/>
      <c r="E33" s="1037"/>
      <c r="F33" s="1037"/>
      <c r="G33" s="1037"/>
      <c r="H33" s="1037"/>
      <c r="I33" s="1037"/>
      <c r="J33" s="1037"/>
      <c r="K33" s="1037"/>
      <c r="L33" s="1037"/>
      <c r="M33" s="1037"/>
      <c r="N33" s="1037"/>
      <c r="O33" s="1037"/>
      <c r="P33" s="1038"/>
      <c r="Q33" s="1042">
        <v>270</v>
      </c>
      <c r="R33" s="1043"/>
      <c r="S33" s="1043"/>
      <c r="T33" s="1043"/>
      <c r="U33" s="1043"/>
      <c r="V33" s="1043">
        <v>270</v>
      </c>
      <c r="W33" s="1043"/>
      <c r="X33" s="1043"/>
      <c r="Y33" s="1043"/>
      <c r="Z33" s="1043"/>
      <c r="AA33" s="1043" t="s">
        <v>537</v>
      </c>
      <c r="AB33" s="1043"/>
      <c r="AC33" s="1043"/>
      <c r="AD33" s="1043"/>
      <c r="AE33" s="1044"/>
      <c r="AF33" s="1018" t="s">
        <v>112</v>
      </c>
      <c r="AG33" s="1019"/>
      <c r="AH33" s="1019"/>
      <c r="AI33" s="1019"/>
      <c r="AJ33" s="1020"/>
      <c r="AK33" s="979">
        <v>229</v>
      </c>
      <c r="AL33" s="970"/>
      <c r="AM33" s="970"/>
      <c r="AN33" s="970"/>
      <c r="AO33" s="970"/>
      <c r="AP33" s="970">
        <v>1595</v>
      </c>
      <c r="AQ33" s="970"/>
      <c r="AR33" s="970"/>
      <c r="AS33" s="970"/>
      <c r="AT33" s="970"/>
      <c r="AU33" s="970">
        <v>1488</v>
      </c>
      <c r="AV33" s="970"/>
      <c r="AW33" s="970"/>
      <c r="AX33" s="970"/>
      <c r="AY33" s="970"/>
      <c r="AZ33" s="1041" t="s">
        <v>537</v>
      </c>
      <c r="BA33" s="1041"/>
      <c r="BB33" s="1041"/>
      <c r="BC33" s="1041"/>
      <c r="BD33" s="1041"/>
      <c r="BE33" s="1031" t="s">
        <v>388</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390</v>
      </c>
      <c r="C34" s="1037"/>
      <c r="D34" s="1037"/>
      <c r="E34" s="1037"/>
      <c r="F34" s="1037"/>
      <c r="G34" s="1037"/>
      <c r="H34" s="1037"/>
      <c r="I34" s="1037"/>
      <c r="J34" s="1037"/>
      <c r="K34" s="1037"/>
      <c r="L34" s="1037"/>
      <c r="M34" s="1037"/>
      <c r="N34" s="1037"/>
      <c r="O34" s="1037"/>
      <c r="P34" s="1038"/>
      <c r="Q34" s="1042">
        <v>33</v>
      </c>
      <c r="R34" s="1043"/>
      <c r="S34" s="1043"/>
      <c r="T34" s="1043"/>
      <c r="U34" s="1043"/>
      <c r="V34" s="1043">
        <v>31</v>
      </c>
      <c r="W34" s="1043"/>
      <c r="X34" s="1043"/>
      <c r="Y34" s="1043"/>
      <c r="Z34" s="1043"/>
      <c r="AA34" s="1043">
        <v>2</v>
      </c>
      <c r="AB34" s="1043"/>
      <c r="AC34" s="1043"/>
      <c r="AD34" s="1043"/>
      <c r="AE34" s="1044"/>
      <c r="AF34" s="1018">
        <v>2</v>
      </c>
      <c r="AG34" s="1019"/>
      <c r="AH34" s="1019"/>
      <c r="AI34" s="1019"/>
      <c r="AJ34" s="1020"/>
      <c r="AK34" s="979" t="s">
        <v>545</v>
      </c>
      <c r="AL34" s="970"/>
      <c r="AM34" s="970"/>
      <c r="AN34" s="970"/>
      <c r="AO34" s="970"/>
      <c r="AP34" s="970" t="s">
        <v>545</v>
      </c>
      <c r="AQ34" s="970"/>
      <c r="AR34" s="970"/>
      <c r="AS34" s="970"/>
      <c r="AT34" s="970"/>
      <c r="AU34" s="970" t="s">
        <v>537</v>
      </c>
      <c r="AV34" s="970"/>
      <c r="AW34" s="970"/>
      <c r="AX34" s="970"/>
      <c r="AY34" s="970"/>
      <c r="AZ34" s="1041" t="s">
        <v>537</v>
      </c>
      <c r="BA34" s="1041"/>
      <c r="BB34" s="1041"/>
      <c r="BC34" s="1041"/>
      <c r="BD34" s="1041"/>
      <c r="BE34" s="1031" t="s">
        <v>388</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391</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370</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548</v>
      </c>
      <c r="AG63" s="958"/>
      <c r="AH63" s="958"/>
      <c r="AI63" s="958"/>
      <c r="AJ63" s="1029"/>
      <c r="AK63" s="1030"/>
      <c r="AL63" s="962"/>
      <c r="AM63" s="962"/>
      <c r="AN63" s="962"/>
      <c r="AO63" s="962"/>
      <c r="AP63" s="958">
        <v>4425</v>
      </c>
      <c r="AQ63" s="958"/>
      <c r="AR63" s="958"/>
      <c r="AS63" s="958"/>
      <c r="AT63" s="958"/>
      <c r="AU63" s="958">
        <v>3654</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394</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395</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538</v>
      </c>
      <c r="C68" s="985"/>
      <c r="D68" s="985"/>
      <c r="E68" s="985"/>
      <c r="F68" s="985"/>
      <c r="G68" s="985"/>
      <c r="H68" s="985"/>
      <c r="I68" s="985"/>
      <c r="J68" s="985"/>
      <c r="K68" s="985"/>
      <c r="L68" s="985"/>
      <c r="M68" s="985"/>
      <c r="N68" s="985"/>
      <c r="O68" s="985"/>
      <c r="P68" s="986"/>
      <c r="Q68" s="987">
        <v>7053</v>
      </c>
      <c r="R68" s="981"/>
      <c r="S68" s="981"/>
      <c r="T68" s="981"/>
      <c r="U68" s="981"/>
      <c r="V68" s="981">
        <v>6489</v>
      </c>
      <c r="W68" s="981"/>
      <c r="X68" s="981"/>
      <c r="Y68" s="981"/>
      <c r="Z68" s="981"/>
      <c r="AA68" s="981">
        <v>565</v>
      </c>
      <c r="AB68" s="981"/>
      <c r="AC68" s="981"/>
      <c r="AD68" s="981"/>
      <c r="AE68" s="981"/>
      <c r="AF68" s="981">
        <v>565</v>
      </c>
      <c r="AG68" s="981"/>
      <c r="AH68" s="981"/>
      <c r="AI68" s="981"/>
      <c r="AJ68" s="981"/>
      <c r="AK68" s="981">
        <v>305</v>
      </c>
      <c r="AL68" s="981"/>
      <c r="AM68" s="981"/>
      <c r="AN68" s="981"/>
      <c r="AO68" s="981"/>
      <c r="AP68" s="981" t="s">
        <v>537</v>
      </c>
      <c r="AQ68" s="981"/>
      <c r="AR68" s="981"/>
      <c r="AS68" s="981"/>
      <c r="AT68" s="981"/>
      <c r="AU68" s="981" t="s">
        <v>537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539</v>
      </c>
      <c r="C69" s="974"/>
      <c r="D69" s="974"/>
      <c r="E69" s="974"/>
      <c r="F69" s="974"/>
      <c r="G69" s="974"/>
      <c r="H69" s="974"/>
      <c r="I69" s="974"/>
      <c r="J69" s="974"/>
      <c r="K69" s="974"/>
      <c r="L69" s="974"/>
      <c r="M69" s="974"/>
      <c r="N69" s="974"/>
      <c r="O69" s="974"/>
      <c r="P69" s="975"/>
      <c r="Q69" s="976">
        <v>165</v>
      </c>
      <c r="R69" s="970"/>
      <c r="S69" s="970"/>
      <c r="T69" s="970"/>
      <c r="U69" s="970"/>
      <c r="V69" s="970">
        <v>127</v>
      </c>
      <c r="W69" s="970"/>
      <c r="X69" s="970"/>
      <c r="Y69" s="970"/>
      <c r="Z69" s="970"/>
      <c r="AA69" s="970">
        <v>38</v>
      </c>
      <c r="AB69" s="970"/>
      <c r="AC69" s="970"/>
      <c r="AD69" s="970"/>
      <c r="AE69" s="970"/>
      <c r="AF69" s="970">
        <v>38</v>
      </c>
      <c r="AG69" s="970"/>
      <c r="AH69" s="970"/>
      <c r="AI69" s="970"/>
      <c r="AJ69" s="970"/>
      <c r="AK69" s="970">
        <v>13</v>
      </c>
      <c r="AL69" s="970"/>
      <c r="AM69" s="970"/>
      <c r="AN69" s="970"/>
      <c r="AO69" s="970"/>
      <c r="AP69" s="970" t="s">
        <v>537</v>
      </c>
      <c r="AQ69" s="970"/>
      <c r="AR69" s="970"/>
      <c r="AS69" s="970"/>
      <c r="AT69" s="970"/>
      <c r="AU69" s="970" t="s">
        <v>537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540</v>
      </c>
      <c r="C70" s="974"/>
      <c r="D70" s="974"/>
      <c r="E70" s="974"/>
      <c r="F70" s="974"/>
      <c r="G70" s="974"/>
      <c r="H70" s="974"/>
      <c r="I70" s="974"/>
      <c r="J70" s="974"/>
      <c r="K70" s="974"/>
      <c r="L70" s="974"/>
      <c r="M70" s="974"/>
      <c r="N70" s="974"/>
      <c r="O70" s="974"/>
      <c r="P70" s="975"/>
      <c r="Q70" s="976">
        <v>3047</v>
      </c>
      <c r="R70" s="970"/>
      <c r="S70" s="970"/>
      <c r="T70" s="970"/>
      <c r="U70" s="970"/>
      <c r="V70" s="970">
        <v>2907</v>
      </c>
      <c r="W70" s="970"/>
      <c r="X70" s="970"/>
      <c r="Y70" s="970"/>
      <c r="Z70" s="970"/>
      <c r="AA70" s="970">
        <v>140</v>
      </c>
      <c r="AB70" s="970"/>
      <c r="AC70" s="970"/>
      <c r="AD70" s="970"/>
      <c r="AE70" s="970"/>
      <c r="AF70" s="970">
        <v>106</v>
      </c>
      <c r="AG70" s="970"/>
      <c r="AH70" s="970"/>
      <c r="AI70" s="970"/>
      <c r="AJ70" s="970"/>
      <c r="AK70" s="970">
        <v>72</v>
      </c>
      <c r="AL70" s="970"/>
      <c r="AM70" s="970"/>
      <c r="AN70" s="970"/>
      <c r="AO70" s="970"/>
      <c r="AP70" s="970">
        <v>2647</v>
      </c>
      <c r="AQ70" s="970"/>
      <c r="AR70" s="970"/>
      <c r="AS70" s="970"/>
      <c r="AT70" s="970"/>
      <c r="AU70" s="970">
        <v>238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541</v>
      </c>
      <c r="C71" s="974"/>
      <c r="D71" s="974"/>
      <c r="E71" s="974"/>
      <c r="F71" s="974"/>
      <c r="G71" s="974"/>
      <c r="H71" s="974"/>
      <c r="I71" s="974"/>
      <c r="J71" s="974"/>
      <c r="K71" s="974"/>
      <c r="L71" s="974"/>
      <c r="M71" s="974"/>
      <c r="N71" s="974"/>
      <c r="O71" s="974"/>
      <c r="P71" s="975"/>
      <c r="Q71" s="976">
        <v>100</v>
      </c>
      <c r="R71" s="970"/>
      <c r="S71" s="970"/>
      <c r="T71" s="970"/>
      <c r="U71" s="970"/>
      <c r="V71" s="970">
        <v>89</v>
      </c>
      <c r="W71" s="970"/>
      <c r="X71" s="970"/>
      <c r="Y71" s="970"/>
      <c r="Z71" s="970"/>
      <c r="AA71" s="970">
        <v>10</v>
      </c>
      <c r="AB71" s="970"/>
      <c r="AC71" s="970"/>
      <c r="AD71" s="970"/>
      <c r="AE71" s="970"/>
      <c r="AF71" s="970">
        <v>10</v>
      </c>
      <c r="AG71" s="970"/>
      <c r="AH71" s="970"/>
      <c r="AI71" s="970"/>
      <c r="AJ71" s="970"/>
      <c r="AK71" s="970">
        <v>1</v>
      </c>
      <c r="AL71" s="970"/>
      <c r="AM71" s="970"/>
      <c r="AN71" s="970"/>
      <c r="AO71" s="970"/>
      <c r="AP71" s="970" t="s">
        <v>537</v>
      </c>
      <c r="AQ71" s="970"/>
      <c r="AR71" s="970"/>
      <c r="AS71" s="970"/>
      <c r="AT71" s="970"/>
      <c r="AU71" s="970" t="s">
        <v>537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542</v>
      </c>
      <c r="C72" s="974"/>
      <c r="D72" s="974"/>
      <c r="E72" s="974"/>
      <c r="F72" s="974"/>
      <c r="G72" s="974"/>
      <c r="H72" s="974"/>
      <c r="I72" s="974"/>
      <c r="J72" s="974"/>
      <c r="K72" s="974"/>
      <c r="L72" s="974"/>
      <c r="M72" s="974"/>
      <c r="N72" s="974"/>
      <c r="O72" s="974"/>
      <c r="P72" s="975"/>
      <c r="Q72" s="976">
        <v>227448</v>
      </c>
      <c r="R72" s="970"/>
      <c r="S72" s="970"/>
      <c r="T72" s="970"/>
      <c r="U72" s="970"/>
      <c r="V72" s="970">
        <v>221433</v>
      </c>
      <c r="W72" s="970"/>
      <c r="X72" s="970"/>
      <c r="Y72" s="970"/>
      <c r="Z72" s="970"/>
      <c r="AA72" s="970">
        <v>6016</v>
      </c>
      <c r="AB72" s="970"/>
      <c r="AC72" s="970"/>
      <c r="AD72" s="970"/>
      <c r="AE72" s="970"/>
      <c r="AF72" s="970">
        <v>6016</v>
      </c>
      <c r="AG72" s="970"/>
      <c r="AH72" s="970"/>
      <c r="AI72" s="970"/>
      <c r="AJ72" s="970"/>
      <c r="AK72" s="970">
        <v>1477</v>
      </c>
      <c r="AL72" s="970"/>
      <c r="AM72" s="970"/>
      <c r="AN72" s="970"/>
      <c r="AO72" s="970"/>
      <c r="AP72" s="970" t="s">
        <v>537</v>
      </c>
      <c r="AQ72" s="970"/>
      <c r="AR72" s="970"/>
      <c r="AS72" s="970"/>
      <c r="AT72" s="970"/>
      <c r="AU72" s="970" t="s">
        <v>537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6735</v>
      </c>
      <c r="AG88" s="958"/>
      <c r="AH88" s="958"/>
      <c r="AI88" s="958"/>
      <c r="AJ88" s="958"/>
      <c r="AK88" s="962"/>
      <c r="AL88" s="962"/>
      <c r="AM88" s="962"/>
      <c r="AN88" s="962"/>
      <c r="AO88" s="962"/>
      <c r="AP88" s="958">
        <v>2647</v>
      </c>
      <c r="AQ88" s="958"/>
      <c r="AR88" s="958"/>
      <c r="AS88" s="958"/>
      <c r="AT88" s="958"/>
      <c r="AU88" s="958">
        <v>238</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v>
      </c>
      <c r="CS102" s="950"/>
      <c r="CT102" s="950"/>
      <c r="CU102" s="950"/>
      <c r="CV102" s="951"/>
      <c r="CW102" s="949" t="s">
        <v>537</v>
      </c>
      <c r="CX102" s="950"/>
      <c r="CY102" s="950"/>
      <c r="CZ102" s="950"/>
      <c r="DA102" s="951"/>
      <c r="DB102" s="949" t="s">
        <v>537</v>
      </c>
      <c r="DC102" s="950"/>
      <c r="DD102" s="950"/>
      <c r="DE102" s="950"/>
      <c r="DF102" s="951"/>
      <c r="DG102" s="949" t="s">
        <v>537</v>
      </c>
      <c r="DH102" s="950"/>
      <c r="DI102" s="950"/>
      <c r="DJ102" s="950"/>
      <c r="DK102" s="951"/>
      <c r="DL102" s="949" t="s">
        <v>537</v>
      </c>
      <c r="DM102" s="950"/>
      <c r="DN102" s="950"/>
      <c r="DO102" s="950"/>
      <c r="DP102" s="951"/>
      <c r="DQ102" s="949" t="s">
        <v>537</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288</v>
      </c>
      <c r="AG109" s="893"/>
      <c r="AH109" s="893"/>
      <c r="AI109" s="893"/>
      <c r="AJ109" s="894"/>
      <c r="AK109" s="895" t="s">
        <v>287</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288</v>
      </c>
      <c r="BW109" s="893"/>
      <c r="BX109" s="893"/>
      <c r="BY109" s="893"/>
      <c r="BZ109" s="894"/>
      <c r="CA109" s="895" t="s">
        <v>287</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288</v>
      </c>
      <c r="DM109" s="893"/>
      <c r="DN109" s="893"/>
      <c r="DO109" s="893"/>
      <c r="DP109" s="894"/>
      <c r="DQ109" s="895" t="s">
        <v>287</v>
      </c>
      <c r="DR109" s="893"/>
      <c r="DS109" s="893"/>
      <c r="DT109" s="893"/>
      <c r="DU109" s="894"/>
      <c r="DV109" s="895" t="s">
        <v>406</v>
      </c>
      <c r="DW109" s="893"/>
      <c r="DX109" s="893"/>
      <c r="DY109" s="893"/>
      <c r="DZ109" s="924"/>
    </row>
    <row r="110" spans="1:131" s="199" customFormat="1" ht="26.25" customHeight="1" x14ac:dyDescent="0.15">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330862</v>
      </c>
      <c r="AB110" s="886"/>
      <c r="AC110" s="886"/>
      <c r="AD110" s="886"/>
      <c r="AE110" s="887"/>
      <c r="AF110" s="888">
        <v>349866</v>
      </c>
      <c r="AG110" s="886"/>
      <c r="AH110" s="886"/>
      <c r="AI110" s="886"/>
      <c r="AJ110" s="887"/>
      <c r="AK110" s="888">
        <v>382256</v>
      </c>
      <c r="AL110" s="886"/>
      <c r="AM110" s="886"/>
      <c r="AN110" s="886"/>
      <c r="AO110" s="887"/>
      <c r="AP110" s="889">
        <v>13.3</v>
      </c>
      <c r="AQ110" s="890"/>
      <c r="AR110" s="890"/>
      <c r="AS110" s="890"/>
      <c r="AT110" s="891"/>
      <c r="AU110" s="925" t="s">
        <v>62</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3252997</v>
      </c>
      <c r="BR110" s="833"/>
      <c r="BS110" s="833"/>
      <c r="BT110" s="833"/>
      <c r="BU110" s="833"/>
      <c r="BV110" s="833">
        <v>3171690</v>
      </c>
      <c r="BW110" s="833"/>
      <c r="BX110" s="833"/>
      <c r="BY110" s="833"/>
      <c r="BZ110" s="833"/>
      <c r="CA110" s="833">
        <v>3003503</v>
      </c>
      <c r="CB110" s="833"/>
      <c r="CC110" s="833"/>
      <c r="CD110" s="833"/>
      <c r="CE110" s="833"/>
      <c r="CF110" s="857">
        <v>104.5</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v>98890</v>
      </c>
      <c r="BR111" s="805"/>
      <c r="BS111" s="805"/>
      <c r="BT111" s="805"/>
      <c r="BU111" s="805"/>
      <c r="BV111" s="805">
        <v>91381</v>
      </c>
      <c r="BW111" s="805"/>
      <c r="BX111" s="805"/>
      <c r="BY111" s="805"/>
      <c r="BZ111" s="805"/>
      <c r="CA111" s="805">
        <v>83745</v>
      </c>
      <c r="CB111" s="805"/>
      <c r="CC111" s="805"/>
      <c r="CD111" s="805"/>
      <c r="CE111" s="805"/>
      <c r="CF111" s="866">
        <v>2.9</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3881164</v>
      </c>
      <c r="BR112" s="805"/>
      <c r="BS112" s="805"/>
      <c r="BT112" s="805"/>
      <c r="BU112" s="805"/>
      <c r="BV112" s="805">
        <v>3859259</v>
      </c>
      <c r="BW112" s="805"/>
      <c r="BX112" s="805"/>
      <c r="BY112" s="805"/>
      <c r="BZ112" s="805"/>
      <c r="CA112" s="805">
        <v>3653981</v>
      </c>
      <c r="CB112" s="805"/>
      <c r="CC112" s="805"/>
      <c r="CD112" s="805"/>
      <c r="CE112" s="805"/>
      <c r="CF112" s="866">
        <v>127.2</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221522</v>
      </c>
      <c r="AB113" s="914"/>
      <c r="AC113" s="914"/>
      <c r="AD113" s="914"/>
      <c r="AE113" s="915"/>
      <c r="AF113" s="916">
        <v>226034</v>
      </c>
      <c r="AG113" s="914"/>
      <c r="AH113" s="914"/>
      <c r="AI113" s="914"/>
      <c r="AJ113" s="915"/>
      <c r="AK113" s="916">
        <v>220151</v>
      </c>
      <c r="AL113" s="914"/>
      <c r="AM113" s="914"/>
      <c r="AN113" s="914"/>
      <c r="AO113" s="915"/>
      <c r="AP113" s="917">
        <v>7.7</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246774</v>
      </c>
      <c r="BR113" s="805"/>
      <c r="BS113" s="805"/>
      <c r="BT113" s="805"/>
      <c r="BU113" s="805"/>
      <c r="BV113" s="805">
        <v>241658</v>
      </c>
      <c r="BW113" s="805"/>
      <c r="BX113" s="805"/>
      <c r="BY113" s="805"/>
      <c r="BZ113" s="805"/>
      <c r="CA113" s="805">
        <v>237777</v>
      </c>
      <c r="CB113" s="805"/>
      <c r="CC113" s="805"/>
      <c r="CD113" s="805"/>
      <c r="CE113" s="805"/>
      <c r="CF113" s="866">
        <v>8.3000000000000007</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98890</v>
      </c>
      <c r="DH113" s="768"/>
      <c r="DI113" s="768"/>
      <c r="DJ113" s="768"/>
      <c r="DK113" s="769"/>
      <c r="DL113" s="770">
        <v>91381</v>
      </c>
      <c r="DM113" s="768"/>
      <c r="DN113" s="768"/>
      <c r="DO113" s="768"/>
      <c r="DP113" s="769"/>
      <c r="DQ113" s="770">
        <v>83745</v>
      </c>
      <c r="DR113" s="768"/>
      <c r="DS113" s="768"/>
      <c r="DT113" s="768"/>
      <c r="DU113" s="769"/>
      <c r="DV113" s="815">
        <v>2.9</v>
      </c>
      <c r="DW113" s="816"/>
      <c r="DX113" s="816"/>
      <c r="DY113" s="816"/>
      <c r="DZ113" s="817"/>
    </row>
    <row r="114" spans="1:130" s="199" customFormat="1" ht="26.25" customHeight="1" x14ac:dyDescent="0.15">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26047</v>
      </c>
      <c r="AB114" s="768"/>
      <c r="AC114" s="768"/>
      <c r="AD114" s="768"/>
      <c r="AE114" s="769"/>
      <c r="AF114" s="770">
        <v>20673</v>
      </c>
      <c r="AG114" s="768"/>
      <c r="AH114" s="768"/>
      <c r="AI114" s="768"/>
      <c r="AJ114" s="769"/>
      <c r="AK114" s="770">
        <v>22336</v>
      </c>
      <c r="AL114" s="768"/>
      <c r="AM114" s="768"/>
      <c r="AN114" s="768"/>
      <c r="AO114" s="769"/>
      <c r="AP114" s="815">
        <v>0.8</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922148</v>
      </c>
      <c r="BR114" s="805"/>
      <c r="BS114" s="805"/>
      <c r="BT114" s="805"/>
      <c r="BU114" s="805"/>
      <c r="BV114" s="805">
        <v>901913</v>
      </c>
      <c r="BW114" s="805"/>
      <c r="BX114" s="805"/>
      <c r="BY114" s="805"/>
      <c r="BZ114" s="805"/>
      <c r="CA114" s="805">
        <v>830750</v>
      </c>
      <c r="CB114" s="805"/>
      <c r="CC114" s="805"/>
      <c r="CD114" s="805"/>
      <c r="CE114" s="805"/>
      <c r="CF114" s="866">
        <v>28.9</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7386</v>
      </c>
      <c r="AB115" s="914"/>
      <c r="AC115" s="914"/>
      <c r="AD115" s="914"/>
      <c r="AE115" s="915"/>
      <c r="AF115" s="916">
        <v>7509</v>
      </c>
      <c r="AG115" s="914"/>
      <c r="AH115" s="914"/>
      <c r="AI115" s="914"/>
      <c r="AJ115" s="915"/>
      <c r="AK115" s="916">
        <v>7635</v>
      </c>
      <c r="AL115" s="914"/>
      <c r="AM115" s="914"/>
      <c r="AN115" s="914"/>
      <c r="AO115" s="915"/>
      <c r="AP115" s="917">
        <v>0.3</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v>2322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585817</v>
      </c>
      <c r="AB117" s="900"/>
      <c r="AC117" s="900"/>
      <c r="AD117" s="900"/>
      <c r="AE117" s="901"/>
      <c r="AF117" s="902">
        <v>604082</v>
      </c>
      <c r="AG117" s="900"/>
      <c r="AH117" s="900"/>
      <c r="AI117" s="900"/>
      <c r="AJ117" s="901"/>
      <c r="AK117" s="902">
        <v>632378</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288</v>
      </c>
      <c r="AG118" s="893"/>
      <c r="AH118" s="893"/>
      <c r="AI118" s="893"/>
      <c r="AJ118" s="894"/>
      <c r="AK118" s="895" t="s">
        <v>287</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436</v>
      </c>
      <c r="BP119" s="869"/>
      <c r="BQ119" s="873">
        <v>8404295</v>
      </c>
      <c r="BR119" s="836"/>
      <c r="BS119" s="836"/>
      <c r="BT119" s="836"/>
      <c r="BU119" s="836"/>
      <c r="BV119" s="836">
        <v>8265901</v>
      </c>
      <c r="BW119" s="836"/>
      <c r="BX119" s="836"/>
      <c r="BY119" s="836"/>
      <c r="BZ119" s="836"/>
      <c r="CA119" s="836">
        <v>7809756</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5076342</v>
      </c>
      <c r="BR120" s="833"/>
      <c r="BS120" s="833"/>
      <c r="BT120" s="833"/>
      <c r="BU120" s="833"/>
      <c r="BV120" s="833">
        <v>5216797</v>
      </c>
      <c r="BW120" s="833"/>
      <c r="BX120" s="833"/>
      <c r="BY120" s="833"/>
      <c r="BZ120" s="833"/>
      <c r="CA120" s="833">
        <v>5255334</v>
      </c>
      <c r="CB120" s="833"/>
      <c r="CC120" s="833"/>
      <c r="CD120" s="833"/>
      <c r="CE120" s="833"/>
      <c r="CF120" s="857">
        <v>182.9</v>
      </c>
      <c r="CG120" s="858"/>
      <c r="CH120" s="858"/>
      <c r="CI120" s="858"/>
      <c r="CJ120" s="858"/>
      <c r="CK120" s="859" t="s">
        <v>440</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2052345</v>
      </c>
      <c r="DH120" s="833"/>
      <c r="DI120" s="833"/>
      <c r="DJ120" s="833"/>
      <c r="DK120" s="833"/>
      <c r="DL120" s="833">
        <v>2098418</v>
      </c>
      <c r="DM120" s="833"/>
      <c r="DN120" s="833"/>
      <c r="DO120" s="833"/>
      <c r="DP120" s="833"/>
      <c r="DQ120" s="833">
        <v>2162160</v>
      </c>
      <c r="DR120" s="833"/>
      <c r="DS120" s="833"/>
      <c r="DT120" s="833"/>
      <c r="DU120" s="833"/>
      <c r="DV120" s="834">
        <v>75.3</v>
      </c>
      <c r="DW120" s="834"/>
      <c r="DX120" s="834"/>
      <c r="DY120" s="834"/>
      <c r="DZ120" s="835"/>
    </row>
    <row r="121" spans="1:130" s="199" customFormat="1" ht="26.25" customHeight="1" x14ac:dyDescent="0.15">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7386</v>
      </c>
      <c r="AB121" s="768"/>
      <c r="AC121" s="768"/>
      <c r="AD121" s="768"/>
      <c r="AE121" s="769"/>
      <c r="AF121" s="770">
        <v>7509</v>
      </c>
      <c r="AG121" s="768"/>
      <c r="AH121" s="768"/>
      <c r="AI121" s="768"/>
      <c r="AJ121" s="769"/>
      <c r="AK121" s="770">
        <v>7635</v>
      </c>
      <c r="AL121" s="768"/>
      <c r="AM121" s="768"/>
      <c r="AN121" s="768"/>
      <c r="AO121" s="769"/>
      <c r="AP121" s="815">
        <v>0.3</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73751</v>
      </c>
      <c r="BR121" s="805"/>
      <c r="BS121" s="805"/>
      <c r="BT121" s="805"/>
      <c r="BU121" s="805"/>
      <c r="BV121" s="805">
        <v>57572</v>
      </c>
      <c r="BW121" s="805"/>
      <c r="BX121" s="805"/>
      <c r="BY121" s="805"/>
      <c r="BZ121" s="805"/>
      <c r="CA121" s="805">
        <v>43958</v>
      </c>
      <c r="CB121" s="805"/>
      <c r="CC121" s="805"/>
      <c r="CD121" s="805"/>
      <c r="CE121" s="805"/>
      <c r="CF121" s="866">
        <v>1.5</v>
      </c>
      <c r="CG121" s="867"/>
      <c r="CH121" s="867"/>
      <c r="CI121" s="867"/>
      <c r="CJ121" s="867"/>
      <c r="CK121" s="860"/>
      <c r="CL121" s="846"/>
      <c r="CM121" s="846"/>
      <c r="CN121" s="846"/>
      <c r="CO121" s="847"/>
      <c r="CP121" s="826" t="s">
        <v>389</v>
      </c>
      <c r="CQ121" s="827"/>
      <c r="CR121" s="827"/>
      <c r="CS121" s="827"/>
      <c r="CT121" s="827"/>
      <c r="CU121" s="827"/>
      <c r="CV121" s="827"/>
      <c r="CW121" s="827"/>
      <c r="CX121" s="827"/>
      <c r="CY121" s="827"/>
      <c r="CZ121" s="827"/>
      <c r="DA121" s="827"/>
      <c r="DB121" s="827"/>
      <c r="DC121" s="827"/>
      <c r="DD121" s="827"/>
      <c r="DE121" s="827"/>
      <c r="DF121" s="828"/>
      <c r="DG121" s="804">
        <v>1824546</v>
      </c>
      <c r="DH121" s="805"/>
      <c r="DI121" s="805"/>
      <c r="DJ121" s="805"/>
      <c r="DK121" s="805"/>
      <c r="DL121" s="805">
        <v>1756792</v>
      </c>
      <c r="DM121" s="805"/>
      <c r="DN121" s="805"/>
      <c r="DO121" s="805"/>
      <c r="DP121" s="805"/>
      <c r="DQ121" s="805">
        <v>1488008</v>
      </c>
      <c r="DR121" s="805"/>
      <c r="DS121" s="805"/>
      <c r="DT121" s="805"/>
      <c r="DU121" s="805"/>
      <c r="DV121" s="782">
        <v>51.8</v>
      </c>
      <c r="DW121" s="782"/>
      <c r="DX121" s="782"/>
      <c r="DY121" s="782"/>
      <c r="DZ121" s="783"/>
    </row>
    <row r="122" spans="1:130" s="199" customFormat="1" ht="26.25" customHeight="1" x14ac:dyDescent="0.15">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4841880</v>
      </c>
      <c r="BR122" s="836"/>
      <c r="BS122" s="836"/>
      <c r="BT122" s="836"/>
      <c r="BU122" s="836"/>
      <c r="BV122" s="836">
        <v>4814385</v>
      </c>
      <c r="BW122" s="836"/>
      <c r="BX122" s="836"/>
      <c r="BY122" s="836"/>
      <c r="BZ122" s="836"/>
      <c r="CA122" s="836">
        <v>4776955</v>
      </c>
      <c r="CB122" s="836"/>
      <c r="CC122" s="836"/>
      <c r="CD122" s="836"/>
      <c r="CE122" s="836"/>
      <c r="CF122" s="837">
        <v>166.3</v>
      </c>
      <c r="CG122" s="838"/>
      <c r="CH122" s="838"/>
      <c r="CI122" s="838"/>
      <c r="CJ122" s="838"/>
      <c r="CK122" s="860"/>
      <c r="CL122" s="846"/>
      <c r="CM122" s="846"/>
      <c r="CN122" s="846"/>
      <c r="CO122" s="847"/>
      <c r="CP122" s="826" t="s">
        <v>385</v>
      </c>
      <c r="CQ122" s="827"/>
      <c r="CR122" s="827"/>
      <c r="CS122" s="827"/>
      <c r="CT122" s="827"/>
      <c r="CU122" s="827"/>
      <c r="CV122" s="827"/>
      <c r="CW122" s="827"/>
      <c r="CX122" s="827"/>
      <c r="CY122" s="827"/>
      <c r="CZ122" s="827"/>
      <c r="DA122" s="827"/>
      <c r="DB122" s="827"/>
      <c r="DC122" s="827"/>
      <c r="DD122" s="827"/>
      <c r="DE122" s="827"/>
      <c r="DF122" s="828"/>
      <c r="DG122" s="804">
        <v>4273</v>
      </c>
      <c r="DH122" s="805"/>
      <c r="DI122" s="805"/>
      <c r="DJ122" s="805"/>
      <c r="DK122" s="805"/>
      <c r="DL122" s="805">
        <v>4049</v>
      </c>
      <c r="DM122" s="805"/>
      <c r="DN122" s="805"/>
      <c r="DO122" s="805"/>
      <c r="DP122" s="805"/>
      <c r="DQ122" s="805">
        <v>3813</v>
      </c>
      <c r="DR122" s="805"/>
      <c r="DS122" s="805"/>
      <c r="DT122" s="805"/>
      <c r="DU122" s="805"/>
      <c r="DV122" s="782">
        <v>0.1</v>
      </c>
      <c r="DW122" s="782"/>
      <c r="DX122" s="782"/>
      <c r="DY122" s="782"/>
      <c r="DZ122" s="783"/>
    </row>
    <row r="123" spans="1:130" s="199" customFormat="1" ht="26.25" customHeight="1" x14ac:dyDescent="0.15">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444</v>
      </c>
      <c r="BP123" s="869"/>
      <c r="BQ123" s="823">
        <v>9991973</v>
      </c>
      <c r="BR123" s="824"/>
      <c r="BS123" s="824"/>
      <c r="BT123" s="824"/>
      <c r="BU123" s="824"/>
      <c r="BV123" s="824">
        <v>10088754</v>
      </c>
      <c r="BW123" s="824"/>
      <c r="BX123" s="824"/>
      <c r="BY123" s="824"/>
      <c r="BZ123" s="824"/>
      <c r="CA123" s="824">
        <v>10076247</v>
      </c>
      <c r="CB123" s="824"/>
      <c r="CC123" s="824"/>
      <c r="CD123" s="824"/>
      <c r="CE123" s="824"/>
      <c r="CF123" s="734"/>
      <c r="CG123" s="735"/>
      <c r="CH123" s="735"/>
      <c r="CI123" s="735"/>
      <c r="CJ123" s="825"/>
      <c r="CK123" s="860"/>
      <c r="CL123" s="846"/>
      <c r="CM123" s="846"/>
      <c r="CN123" s="846"/>
      <c r="CO123" s="847"/>
      <c r="CP123" s="826" t="s">
        <v>383</v>
      </c>
      <c r="CQ123" s="827"/>
      <c r="CR123" s="827"/>
      <c r="CS123" s="827"/>
      <c r="CT123" s="827"/>
      <c r="CU123" s="827"/>
      <c r="CV123" s="827"/>
      <c r="CW123" s="827"/>
      <c r="CX123" s="827"/>
      <c r="CY123" s="827"/>
      <c r="CZ123" s="827"/>
      <c r="DA123" s="827"/>
      <c r="DB123" s="827"/>
      <c r="DC123" s="827"/>
      <c r="DD123" s="827"/>
      <c r="DE123" s="827"/>
      <c r="DF123" s="828"/>
      <c r="DG123" s="767" t="s">
        <v>112</v>
      </c>
      <c r="DH123" s="768"/>
      <c r="DI123" s="768"/>
      <c r="DJ123" s="768"/>
      <c r="DK123" s="769"/>
      <c r="DL123" s="770" t="s">
        <v>112</v>
      </c>
      <c r="DM123" s="768"/>
      <c r="DN123" s="768"/>
      <c r="DO123" s="768"/>
      <c r="DP123" s="769"/>
      <c r="DQ123" s="770" t="s">
        <v>112</v>
      </c>
      <c r="DR123" s="768"/>
      <c r="DS123" s="768"/>
      <c r="DT123" s="768"/>
      <c r="DU123" s="769"/>
      <c r="DV123" s="815" t="s">
        <v>112</v>
      </c>
      <c r="DW123" s="816"/>
      <c r="DX123" s="816"/>
      <c r="DY123" s="816"/>
      <c r="DZ123" s="817"/>
    </row>
    <row r="124" spans="1:130" s="199" customFormat="1" ht="26.25" customHeight="1" thickBot="1" x14ac:dyDescent="0.2">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112</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20122</v>
      </c>
      <c r="AB128" s="789"/>
      <c r="AC128" s="789"/>
      <c r="AD128" s="789"/>
      <c r="AE128" s="790"/>
      <c r="AF128" s="791">
        <v>13941</v>
      </c>
      <c r="AG128" s="789"/>
      <c r="AH128" s="789"/>
      <c r="AI128" s="789"/>
      <c r="AJ128" s="790"/>
      <c r="AK128" s="791">
        <v>11799</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v>2322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3138992</v>
      </c>
      <c r="AB129" s="768"/>
      <c r="AC129" s="768"/>
      <c r="AD129" s="768"/>
      <c r="AE129" s="769"/>
      <c r="AF129" s="770">
        <v>3230146</v>
      </c>
      <c r="AG129" s="768"/>
      <c r="AH129" s="768"/>
      <c r="AI129" s="768"/>
      <c r="AJ129" s="769"/>
      <c r="AK129" s="770">
        <v>3240593</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352014</v>
      </c>
      <c r="AB130" s="768"/>
      <c r="AC130" s="768"/>
      <c r="AD130" s="768"/>
      <c r="AE130" s="769"/>
      <c r="AF130" s="770">
        <v>352636</v>
      </c>
      <c r="AG130" s="768"/>
      <c r="AH130" s="768"/>
      <c r="AI130" s="768"/>
      <c r="AJ130" s="769"/>
      <c r="AK130" s="770">
        <v>367434</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8.1999999999999993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2786978</v>
      </c>
      <c r="AB131" s="751"/>
      <c r="AC131" s="751"/>
      <c r="AD131" s="751"/>
      <c r="AE131" s="752"/>
      <c r="AF131" s="753">
        <v>2877510</v>
      </c>
      <c r="AG131" s="751"/>
      <c r="AH131" s="751"/>
      <c r="AI131" s="751"/>
      <c r="AJ131" s="752"/>
      <c r="AK131" s="753">
        <v>2873159</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7.6671218789999998</v>
      </c>
      <c r="AB132" s="731"/>
      <c r="AC132" s="731"/>
      <c r="AD132" s="731"/>
      <c r="AE132" s="732"/>
      <c r="AF132" s="733">
        <v>8.2538375189999993</v>
      </c>
      <c r="AG132" s="731"/>
      <c r="AH132" s="731"/>
      <c r="AI132" s="731"/>
      <c r="AJ132" s="732"/>
      <c r="AK132" s="733">
        <v>8.8106853810000008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6.8</v>
      </c>
      <c r="AB133" s="710"/>
      <c r="AC133" s="710"/>
      <c r="AD133" s="710"/>
      <c r="AE133" s="711"/>
      <c r="AF133" s="709">
        <v>7.4</v>
      </c>
      <c r="AG133" s="710"/>
      <c r="AH133" s="710"/>
      <c r="AI133" s="710"/>
      <c r="AJ133" s="711"/>
      <c r="AK133" s="709">
        <v>8.1999999999999993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739782</v>
      </c>
      <c r="L9" s="266">
        <v>50445</v>
      </c>
      <c r="M9" s="267">
        <v>85687</v>
      </c>
      <c r="N9" s="268">
        <v>-41.1</v>
      </c>
    </row>
    <row r="10" spans="1:16" x14ac:dyDescent="0.15">
      <c r="A10" s="250"/>
      <c r="B10" s="246"/>
      <c r="C10" s="246"/>
      <c r="D10" s="246"/>
      <c r="E10" s="246"/>
      <c r="F10" s="246"/>
      <c r="G10" s="1136" t="s">
        <v>478</v>
      </c>
      <c r="H10" s="1137"/>
      <c r="I10" s="1137"/>
      <c r="J10" s="1138"/>
      <c r="K10" s="269">
        <v>79875</v>
      </c>
      <c r="L10" s="270">
        <v>5447</v>
      </c>
      <c r="M10" s="271">
        <v>10096</v>
      </c>
      <c r="N10" s="272">
        <v>-46</v>
      </c>
    </row>
    <row r="11" spans="1:16" ht="13.5" customHeight="1" x14ac:dyDescent="0.15">
      <c r="A11" s="250"/>
      <c r="B11" s="246"/>
      <c r="C11" s="246"/>
      <c r="D11" s="246"/>
      <c r="E11" s="246"/>
      <c r="F11" s="246"/>
      <c r="G11" s="1136" t="s">
        <v>479</v>
      </c>
      <c r="H11" s="1137"/>
      <c r="I11" s="1137"/>
      <c r="J11" s="1138"/>
      <c r="K11" s="269">
        <v>179778</v>
      </c>
      <c r="L11" s="270">
        <v>12259</v>
      </c>
      <c r="M11" s="271">
        <v>13592</v>
      </c>
      <c r="N11" s="272">
        <v>-9.8000000000000007</v>
      </c>
    </row>
    <row r="12" spans="1:16" ht="13.5" customHeight="1" x14ac:dyDescent="0.15">
      <c r="A12" s="250"/>
      <c r="B12" s="246"/>
      <c r="C12" s="246"/>
      <c r="D12" s="246"/>
      <c r="E12" s="246"/>
      <c r="F12" s="246"/>
      <c r="G12" s="1136" t="s">
        <v>480</v>
      </c>
      <c r="H12" s="1137"/>
      <c r="I12" s="1137"/>
      <c r="J12" s="1138"/>
      <c r="K12" s="269" t="s">
        <v>481</v>
      </c>
      <c r="L12" s="270" t="s">
        <v>481</v>
      </c>
      <c r="M12" s="271">
        <v>962</v>
      </c>
      <c r="N12" s="272" t="s">
        <v>481</v>
      </c>
    </row>
    <row r="13" spans="1:16" ht="13.5" customHeight="1" x14ac:dyDescent="0.15">
      <c r="A13" s="250"/>
      <c r="B13" s="246"/>
      <c r="C13" s="246"/>
      <c r="D13" s="246"/>
      <c r="E13" s="246"/>
      <c r="F13" s="246"/>
      <c r="G13" s="1136" t="s">
        <v>482</v>
      </c>
      <c r="H13" s="1137"/>
      <c r="I13" s="1137"/>
      <c r="J13" s="1138"/>
      <c r="K13" s="269" t="s">
        <v>481</v>
      </c>
      <c r="L13" s="270" t="s">
        <v>481</v>
      </c>
      <c r="M13" s="271">
        <v>34</v>
      </c>
      <c r="N13" s="272" t="s">
        <v>481</v>
      </c>
    </row>
    <row r="14" spans="1:16" ht="13.5" customHeight="1" x14ac:dyDescent="0.15">
      <c r="A14" s="250"/>
      <c r="B14" s="246"/>
      <c r="C14" s="246"/>
      <c r="D14" s="246"/>
      <c r="E14" s="246"/>
      <c r="F14" s="246"/>
      <c r="G14" s="1136" t="s">
        <v>483</v>
      </c>
      <c r="H14" s="1137"/>
      <c r="I14" s="1137"/>
      <c r="J14" s="1138"/>
      <c r="K14" s="269">
        <v>40663</v>
      </c>
      <c r="L14" s="270">
        <v>2773</v>
      </c>
      <c r="M14" s="271">
        <v>3922</v>
      </c>
      <c r="N14" s="272">
        <v>-29.3</v>
      </c>
    </row>
    <row r="15" spans="1:16" ht="13.5" customHeight="1" x14ac:dyDescent="0.15">
      <c r="A15" s="250"/>
      <c r="B15" s="246"/>
      <c r="C15" s="246"/>
      <c r="D15" s="246"/>
      <c r="E15" s="246"/>
      <c r="F15" s="246"/>
      <c r="G15" s="1136" t="s">
        <v>484</v>
      </c>
      <c r="H15" s="1137"/>
      <c r="I15" s="1137"/>
      <c r="J15" s="1138"/>
      <c r="K15" s="269">
        <v>33364</v>
      </c>
      <c r="L15" s="270">
        <v>2275</v>
      </c>
      <c r="M15" s="271">
        <v>1815</v>
      </c>
      <c r="N15" s="272">
        <v>25.3</v>
      </c>
    </row>
    <row r="16" spans="1:16" x14ac:dyDescent="0.15">
      <c r="A16" s="250"/>
      <c r="B16" s="246"/>
      <c r="C16" s="246"/>
      <c r="D16" s="246"/>
      <c r="E16" s="246"/>
      <c r="F16" s="246"/>
      <c r="G16" s="1139" t="s">
        <v>485</v>
      </c>
      <c r="H16" s="1140"/>
      <c r="I16" s="1140"/>
      <c r="J16" s="1141"/>
      <c r="K16" s="270">
        <v>-75091</v>
      </c>
      <c r="L16" s="270">
        <v>-5120</v>
      </c>
      <c r="M16" s="271">
        <v>-9409</v>
      </c>
      <c r="N16" s="272">
        <v>-45.6</v>
      </c>
    </row>
    <row r="17" spans="1:16" x14ac:dyDescent="0.15">
      <c r="A17" s="250"/>
      <c r="B17" s="246"/>
      <c r="C17" s="246"/>
      <c r="D17" s="246"/>
      <c r="E17" s="246"/>
      <c r="F17" s="246"/>
      <c r="G17" s="1139" t="s">
        <v>171</v>
      </c>
      <c r="H17" s="1140"/>
      <c r="I17" s="1140"/>
      <c r="J17" s="1141"/>
      <c r="K17" s="270">
        <v>998371</v>
      </c>
      <c r="L17" s="270">
        <v>68078</v>
      </c>
      <c r="M17" s="271">
        <v>106699</v>
      </c>
      <c r="N17" s="272">
        <v>-36.200000000000003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3" t="s">
        <v>490</v>
      </c>
      <c r="H21" s="1134"/>
      <c r="I21" s="1134"/>
      <c r="J21" s="1135"/>
      <c r="K21" s="282">
        <v>5.93</v>
      </c>
      <c r="L21" s="283">
        <v>9.99</v>
      </c>
      <c r="M21" s="284">
        <v>-4.0599999999999996</v>
      </c>
      <c r="N21" s="251"/>
      <c r="O21" s="285"/>
      <c r="P21" s="281"/>
    </row>
    <row r="22" spans="1:16" s="286" customFormat="1" x14ac:dyDescent="0.15">
      <c r="A22" s="281"/>
      <c r="B22" s="251"/>
      <c r="C22" s="251"/>
      <c r="D22" s="251"/>
      <c r="E22" s="251"/>
      <c r="F22" s="251"/>
      <c r="G22" s="1133" t="s">
        <v>491</v>
      </c>
      <c r="H22" s="1134"/>
      <c r="I22" s="1134"/>
      <c r="J22" s="1135"/>
      <c r="K22" s="287">
        <v>95.3</v>
      </c>
      <c r="L22" s="288">
        <v>96.4</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495</v>
      </c>
      <c r="H32" s="1125"/>
      <c r="I32" s="1125"/>
      <c r="J32" s="1126"/>
      <c r="K32" s="296">
        <v>382256</v>
      </c>
      <c r="L32" s="296">
        <v>26066</v>
      </c>
      <c r="M32" s="297">
        <v>51894</v>
      </c>
      <c r="N32" s="298">
        <v>-49.8</v>
      </c>
    </row>
    <row r="33" spans="1:16" ht="13.5" customHeight="1" x14ac:dyDescent="0.15">
      <c r="A33" s="250"/>
      <c r="B33" s="246"/>
      <c r="C33" s="246"/>
      <c r="D33" s="246"/>
      <c r="E33" s="246"/>
      <c r="F33" s="246"/>
      <c r="G33" s="1124" t="s">
        <v>496</v>
      </c>
      <c r="H33" s="1125"/>
      <c r="I33" s="1125"/>
      <c r="J33" s="1126"/>
      <c r="K33" s="296" t="s">
        <v>481</v>
      </c>
      <c r="L33" s="296" t="s">
        <v>481</v>
      </c>
      <c r="M33" s="297" t="s">
        <v>481</v>
      </c>
      <c r="N33" s="298" t="s">
        <v>481</v>
      </c>
    </row>
    <row r="34" spans="1:16" ht="27" customHeight="1" x14ac:dyDescent="0.15">
      <c r="A34" s="250"/>
      <c r="B34" s="246"/>
      <c r="C34" s="246"/>
      <c r="D34" s="246"/>
      <c r="E34" s="246"/>
      <c r="F34" s="246"/>
      <c r="G34" s="1124" t="s">
        <v>497</v>
      </c>
      <c r="H34" s="1125"/>
      <c r="I34" s="1125"/>
      <c r="J34" s="1126"/>
      <c r="K34" s="296" t="s">
        <v>481</v>
      </c>
      <c r="L34" s="296" t="s">
        <v>481</v>
      </c>
      <c r="M34" s="297">
        <v>10</v>
      </c>
      <c r="N34" s="298" t="s">
        <v>481</v>
      </c>
    </row>
    <row r="35" spans="1:16" ht="27" customHeight="1" x14ac:dyDescent="0.15">
      <c r="A35" s="250"/>
      <c r="B35" s="246"/>
      <c r="C35" s="246"/>
      <c r="D35" s="246"/>
      <c r="E35" s="246"/>
      <c r="F35" s="246"/>
      <c r="G35" s="1124" t="s">
        <v>498</v>
      </c>
      <c r="H35" s="1125"/>
      <c r="I35" s="1125"/>
      <c r="J35" s="1126"/>
      <c r="K35" s="296">
        <v>220151</v>
      </c>
      <c r="L35" s="296">
        <v>15012</v>
      </c>
      <c r="M35" s="297">
        <v>15077</v>
      </c>
      <c r="N35" s="298">
        <v>-0.4</v>
      </c>
    </row>
    <row r="36" spans="1:16" ht="27" customHeight="1" x14ac:dyDescent="0.15">
      <c r="A36" s="250"/>
      <c r="B36" s="246"/>
      <c r="C36" s="246"/>
      <c r="D36" s="246"/>
      <c r="E36" s="246"/>
      <c r="F36" s="246"/>
      <c r="G36" s="1124" t="s">
        <v>499</v>
      </c>
      <c r="H36" s="1125"/>
      <c r="I36" s="1125"/>
      <c r="J36" s="1126"/>
      <c r="K36" s="296">
        <v>22336</v>
      </c>
      <c r="L36" s="296">
        <v>1523</v>
      </c>
      <c r="M36" s="297">
        <v>4066</v>
      </c>
      <c r="N36" s="298">
        <v>-62.5</v>
      </c>
    </row>
    <row r="37" spans="1:16" ht="13.5" customHeight="1" x14ac:dyDescent="0.15">
      <c r="A37" s="250"/>
      <c r="B37" s="246"/>
      <c r="C37" s="246"/>
      <c r="D37" s="246"/>
      <c r="E37" s="246"/>
      <c r="F37" s="246"/>
      <c r="G37" s="1124" t="s">
        <v>500</v>
      </c>
      <c r="H37" s="1125"/>
      <c r="I37" s="1125"/>
      <c r="J37" s="1126"/>
      <c r="K37" s="296">
        <v>7635</v>
      </c>
      <c r="L37" s="296">
        <v>521</v>
      </c>
      <c r="M37" s="297">
        <v>901</v>
      </c>
      <c r="N37" s="298">
        <v>-42.2</v>
      </c>
    </row>
    <row r="38" spans="1:16" ht="27" customHeight="1" x14ac:dyDescent="0.15">
      <c r="A38" s="250"/>
      <c r="B38" s="246"/>
      <c r="C38" s="246"/>
      <c r="D38" s="246"/>
      <c r="E38" s="246"/>
      <c r="F38" s="246"/>
      <c r="G38" s="1127" t="s">
        <v>501</v>
      </c>
      <c r="H38" s="1128"/>
      <c r="I38" s="1128"/>
      <c r="J38" s="1129"/>
      <c r="K38" s="299" t="s">
        <v>481</v>
      </c>
      <c r="L38" s="299" t="s">
        <v>481</v>
      </c>
      <c r="M38" s="300">
        <v>5</v>
      </c>
      <c r="N38" s="301" t="s">
        <v>481</v>
      </c>
      <c r="O38" s="295"/>
    </row>
    <row r="39" spans="1:16" x14ac:dyDescent="0.15">
      <c r="A39" s="250"/>
      <c r="B39" s="246"/>
      <c r="C39" s="246"/>
      <c r="D39" s="246"/>
      <c r="E39" s="246"/>
      <c r="F39" s="246"/>
      <c r="G39" s="1127" t="s">
        <v>502</v>
      </c>
      <c r="H39" s="1128"/>
      <c r="I39" s="1128"/>
      <c r="J39" s="1129"/>
      <c r="K39" s="302">
        <v>-11799</v>
      </c>
      <c r="L39" s="302">
        <v>-805</v>
      </c>
      <c r="M39" s="303">
        <v>-2383</v>
      </c>
      <c r="N39" s="304">
        <v>-66.2</v>
      </c>
      <c r="O39" s="295"/>
    </row>
    <row r="40" spans="1:16" ht="27" customHeight="1" x14ac:dyDescent="0.15">
      <c r="A40" s="250"/>
      <c r="B40" s="246"/>
      <c r="C40" s="246"/>
      <c r="D40" s="246"/>
      <c r="E40" s="246"/>
      <c r="F40" s="246"/>
      <c r="G40" s="1124" t="s">
        <v>503</v>
      </c>
      <c r="H40" s="1125"/>
      <c r="I40" s="1125"/>
      <c r="J40" s="1126"/>
      <c r="K40" s="302">
        <v>-367434</v>
      </c>
      <c r="L40" s="302">
        <v>-25055</v>
      </c>
      <c r="M40" s="303">
        <v>-48190</v>
      </c>
      <c r="N40" s="304">
        <v>-48</v>
      </c>
      <c r="O40" s="295"/>
    </row>
    <row r="41" spans="1:16" x14ac:dyDescent="0.15">
      <c r="A41" s="250"/>
      <c r="B41" s="246"/>
      <c r="C41" s="246"/>
      <c r="D41" s="246"/>
      <c r="E41" s="246"/>
      <c r="F41" s="246"/>
      <c r="G41" s="1130" t="s">
        <v>282</v>
      </c>
      <c r="H41" s="1131"/>
      <c r="I41" s="1131"/>
      <c r="J41" s="1132"/>
      <c r="K41" s="296">
        <v>253145</v>
      </c>
      <c r="L41" s="302">
        <v>17262</v>
      </c>
      <c r="M41" s="303">
        <v>21380</v>
      </c>
      <c r="N41" s="304">
        <v>-19.3</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467763</v>
      </c>
      <c r="J51" s="322">
        <v>31929</v>
      </c>
      <c r="K51" s="323">
        <v>-67.099999999999994</v>
      </c>
      <c r="L51" s="324">
        <v>66496</v>
      </c>
      <c r="M51" s="325">
        <v>-6.2</v>
      </c>
      <c r="N51" s="326">
        <v>-60.9</v>
      </c>
    </row>
    <row r="52" spans="1:14" x14ac:dyDescent="0.15">
      <c r="A52" s="250"/>
      <c r="B52" s="246"/>
      <c r="C52" s="246"/>
      <c r="D52" s="246"/>
      <c r="E52" s="246"/>
      <c r="F52" s="246"/>
      <c r="G52" s="327"/>
      <c r="H52" s="328" t="s">
        <v>514</v>
      </c>
      <c r="I52" s="329">
        <v>347112</v>
      </c>
      <c r="J52" s="330">
        <v>23694</v>
      </c>
      <c r="K52" s="331">
        <v>-47.3</v>
      </c>
      <c r="L52" s="332">
        <v>36530</v>
      </c>
      <c r="M52" s="333">
        <v>-8.4</v>
      </c>
      <c r="N52" s="334">
        <v>-38.9</v>
      </c>
    </row>
    <row r="53" spans="1:14" x14ac:dyDescent="0.15">
      <c r="A53" s="250"/>
      <c r="B53" s="246"/>
      <c r="C53" s="246"/>
      <c r="D53" s="246"/>
      <c r="E53" s="246"/>
      <c r="F53" s="246"/>
      <c r="G53" s="312" t="s">
        <v>515</v>
      </c>
      <c r="H53" s="313"/>
      <c r="I53" s="321">
        <v>758360</v>
      </c>
      <c r="J53" s="322">
        <v>51624</v>
      </c>
      <c r="K53" s="323">
        <v>61.7</v>
      </c>
      <c r="L53" s="324">
        <v>82748</v>
      </c>
      <c r="M53" s="325">
        <v>24.4</v>
      </c>
      <c r="N53" s="326">
        <v>37.299999999999997</v>
      </c>
    </row>
    <row r="54" spans="1:14" x14ac:dyDescent="0.15">
      <c r="A54" s="250"/>
      <c r="B54" s="246"/>
      <c r="C54" s="246"/>
      <c r="D54" s="246"/>
      <c r="E54" s="246"/>
      <c r="F54" s="246"/>
      <c r="G54" s="327"/>
      <c r="H54" s="328" t="s">
        <v>514</v>
      </c>
      <c r="I54" s="329">
        <v>394342</v>
      </c>
      <c r="J54" s="330">
        <v>26844</v>
      </c>
      <c r="K54" s="331">
        <v>13.3</v>
      </c>
      <c r="L54" s="332">
        <v>44732</v>
      </c>
      <c r="M54" s="333">
        <v>22.5</v>
      </c>
      <c r="N54" s="334">
        <v>-9.1999999999999993</v>
      </c>
    </row>
    <row r="55" spans="1:14" x14ac:dyDescent="0.15">
      <c r="A55" s="250"/>
      <c r="B55" s="246"/>
      <c r="C55" s="246"/>
      <c r="D55" s="246"/>
      <c r="E55" s="246"/>
      <c r="F55" s="246"/>
      <c r="G55" s="312" t="s">
        <v>516</v>
      </c>
      <c r="H55" s="313"/>
      <c r="I55" s="321">
        <v>1227177</v>
      </c>
      <c r="J55" s="322">
        <v>83533</v>
      </c>
      <c r="K55" s="323">
        <v>61.8</v>
      </c>
      <c r="L55" s="324">
        <v>91837</v>
      </c>
      <c r="M55" s="325">
        <v>11</v>
      </c>
      <c r="N55" s="326">
        <v>50.8</v>
      </c>
    </row>
    <row r="56" spans="1:14" x14ac:dyDescent="0.15">
      <c r="A56" s="250"/>
      <c r="B56" s="246"/>
      <c r="C56" s="246"/>
      <c r="D56" s="246"/>
      <c r="E56" s="246"/>
      <c r="F56" s="246"/>
      <c r="G56" s="327"/>
      <c r="H56" s="328" t="s">
        <v>514</v>
      </c>
      <c r="I56" s="329">
        <v>907080</v>
      </c>
      <c r="J56" s="330">
        <v>61744</v>
      </c>
      <c r="K56" s="331">
        <v>130</v>
      </c>
      <c r="L56" s="332">
        <v>54439</v>
      </c>
      <c r="M56" s="333">
        <v>21.7</v>
      </c>
      <c r="N56" s="334">
        <v>108.3</v>
      </c>
    </row>
    <row r="57" spans="1:14" x14ac:dyDescent="0.15">
      <c r="A57" s="250"/>
      <c r="B57" s="246"/>
      <c r="C57" s="246"/>
      <c r="D57" s="246"/>
      <c r="E57" s="246"/>
      <c r="F57" s="246"/>
      <c r="G57" s="312" t="s">
        <v>517</v>
      </c>
      <c r="H57" s="313"/>
      <c r="I57" s="321">
        <v>1018271</v>
      </c>
      <c r="J57" s="322">
        <v>69280</v>
      </c>
      <c r="K57" s="323">
        <v>-17.100000000000001</v>
      </c>
      <c r="L57" s="324">
        <v>75972</v>
      </c>
      <c r="M57" s="325">
        <v>-17.3</v>
      </c>
      <c r="N57" s="326">
        <v>0.2</v>
      </c>
    </row>
    <row r="58" spans="1:14" x14ac:dyDescent="0.15">
      <c r="A58" s="250"/>
      <c r="B58" s="246"/>
      <c r="C58" s="246"/>
      <c r="D58" s="246"/>
      <c r="E58" s="246"/>
      <c r="F58" s="246"/>
      <c r="G58" s="327"/>
      <c r="H58" s="328" t="s">
        <v>514</v>
      </c>
      <c r="I58" s="329">
        <v>444327</v>
      </c>
      <c r="J58" s="330">
        <v>30230</v>
      </c>
      <c r="K58" s="331">
        <v>-51</v>
      </c>
      <c r="L58" s="332">
        <v>40712</v>
      </c>
      <c r="M58" s="333">
        <v>-25.2</v>
      </c>
      <c r="N58" s="334">
        <v>-25.8</v>
      </c>
    </row>
    <row r="59" spans="1:14" x14ac:dyDescent="0.15">
      <c r="A59" s="250"/>
      <c r="B59" s="246"/>
      <c r="C59" s="246"/>
      <c r="D59" s="246"/>
      <c r="E59" s="246"/>
      <c r="F59" s="246"/>
      <c r="G59" s="312" t="s">
        <v>518</v>
      </c>
      <c r="H59" s="313"/>
      <c r="I59" s="321">
        <v>684486</v>
      </c>
      <c r="J59" s="322">
        <v>46675</v>
      </c>
      <c r="K59" s="323">
        <v>-32.6</v>
      </c>
      <c r="L59" s="324">
        <v>79466</v>
      </c>
      <c r="M59" s="325">
        <v>4.5999999999999996</v>
      </c>
      <c r="N59" s="326">
        <v>-37.200000000000003</v>
      </c>
    </row>
    <row r="60" spans="1:14" x14ac:dyDescent="0.15">
      <c r="A60" s="250"/>
      <c r="B60" s="246"/>
      <c r="C60" s="246"/>
      <c r="D60" s="246"/>
      <c r="E60" s="246"/>
      <c r="F60" s="246"/>
      <c r="G60" s="327"/>
      <c r="H60" s="328" t="s">
        <v>514</v>
      </c>
      <c r="I60" s="335">
        <v>438769</v>
      </c>
      <c r="J60" s="330">
        <v>29919</v>
      </c>
      <c r="K60" s="331">
        <v>-1</v>
      </c>
      <c r="L60" s="332">
        <v>44645</v>
      </c>
      <c r="M60" s="333">
        <v>9.6999999999999993</v>
      </c>
      <c r="N60" s="334">
        <v>-10.7</v>
      </c>
    </row>
    <row r="61" spans="1:14" x14ac:dyDescent="0.15">
      <c r="A61" s="250"/>
      <c r="B61" s="246"/>
      <c r="C61" s="246"/>
      <c r="D61" s="246"/>
      <c r="E61" s="246"/>
      <c r="F61" s="246"/>
      <c r="G61" s="312" t="s">
        <v>519</v>
      </c>
      <c r="H61" s="336"/>
      <c r="I61" s="337">
        <v>831211</v>
      </c>
      <c r="J61" s="338">
        <v>56608</v>
      </c>
      <c r="K61" s="339">
        <v>1.3</v>
      </c>
      <c r="L61" s="340">
        <v>79304</v>
      </c>
      <c r="M61" s="341">
        <v>3.3</v>
      </c>
      <c r="N61" s="326">
        <v>-2</v>
      </c>
    </row>
    <row r="62" spans="1:14" x14ac:dyDescent="0.15">
      <c r="A62" s="250"/>
      <c r="B62" s="246"/>
      <c r="C62" s="246"/>
      <c r="D62" s="246"/>
      <c r="E62" s="246"/>
      <c r="F62" s="246"/>
      <c r="G62" s="327"/>
      <c r="H62" s="328" t="s">
        <v>514</v>
      </c>
      <c r="I62" s="329">
        <v>506326</v>
      </c>
      <c r="J62" s="330">
        <v>34486</v>
      </c>
      <c r="K62" s="331">
        <v>8.8000000000000007</v>
      </c>
      <c r="L62" s="332">
        <v>44212</v>
      </c>
      <c r="M62" s="333">
        <v>4.0999999999999996</v>
      </c>
      <c r="N62" s="334">
        <v>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71.11</v>
      </c>
      <c r="G47" s="12">
        <v>73.64</v>
      </c>
      <c r="H47" s="12">
        <v>67.849999999999994</v>
      </c>
      <c r="I47" s="12">
        <v>68.73</v>
      </c>
      <c r="J47" s="13">
        <v>73.45</v>
      </c>
    </row>
    <row r="48" spans="2:10" ht="57.75" customHeight="1" x14ac:dyDescent="0.15">
      <c r="B48" s="14"/>
      <c r="C48" s="1144" t="s">
        <v>4</v>
      </c>
      <c r="D48" s="1144"/>
      <c r="E48" s="1145"/>
      <c r="F48" s="15">
        <v>6.76</v>
      </c>
      <c r="G48" s="16">
        <v>4.0199999999999996</v>
      </c>
      <c r="H48" s="16">
        <v>5.0599999999999996</v>
      </c>
      <c r="I48" s="16">
        <v>5.85</v>
      </c>
      <c r="J48" s="17">
        <v>6.02</v>
      </c>
    </row>
    <row r="49" spans="2:10" ht="57.75" customHeight="1" thickBot="1" x14ac:dyDescent="0.2">
      <c r="B49" s="18"/>
      <c r="C49" s="1146" t="s">
        <v>5</v>
      </c>
      <c r="D49" s="1146"/>
      <c r="E49" s="1147"/>
      <c r="F49" s="19">
        <v>5.75</v>
      </c>
      <c r="G49" s="20">
        <v>1.01</v>
      </c>
      <c r="H49" s="20" t="s">
        <v>526</v>
      </c>
      <c r="I49" s="20">
        <v>3.73</v>
      </c>
      <c r="J49" s="21">
        <v>5.13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2018-02-19T13:28:26Z</cp:lastPrinted>
  <dcterms:created xsi:type="dcterms:W3CDTF">2018-01-24T04:09:56Z</dcterms:created>
  <dcterms:modified xsi:type="dcterms:W3CDTF">2018-03-05T01:11:03Z</dcterms:modified>
  <cp:category/>
</cp:coreProperties>
</file>