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7320\Desktop\"/>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18"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O35"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BE34" i="10"/>
  <c r="BE35" i="10" s="1"/>
  <c r="BE36" i="10" s="1"/>
  <c r="CO34" i="10" l="1"/>
  <c r="BW34" i="10"/>
  <c r="BW35" i="10" s="1"/>
  <c r="BW36" i="10" s="1"/>
  <c r="BW37" i="10" s="1"/>
  <c r="BW38" i="10" s="1"/>
</calcChain>
</file>

<file path=xl/sharedStrings.xml><?xml version="1.0" encoding="utf-8"?>
<sst xmlns="http://schemas.openxmlformats.org/spreadsheetml/2006/main" count="1136" uniqueCount="600">
  <si>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</si>
  <si>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</si>
  <si>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</si>
  <si>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</si>
  <si>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</si>
  <si>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</si>
  <si>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</si>
  <si>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</si>
  <si>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</si>
  <si>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</si>
  <si>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</si>
  <si>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</si>
  <si>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</si>
  <si>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</si>
  <si>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</si>
  <si>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</si>
  <si>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</si>
  <si>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</si>
  <si>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</si>
  <si>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</si>
  <si>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</si>
  <si>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</si>
  <si>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</si>
  <si>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</si>
  <si>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</si>
  <si>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</si>
  <si>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</si>
  <si>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</si>
  <si>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</si>
  <si>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</si>
  <si>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</si>
  <si>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</si>
  <si>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</si>
  <si>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</si>
  <si>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</si>
  <si>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</si>
  <si>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</si>
  <si>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</si>
  <si>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</si>
  <si>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</si>
  <si>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</si>
  <si>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</si>
  <si>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</si>
  <si>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</si>
  <si>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</si>
  <si>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</si>
  <si>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</si>
  <si>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</si>
  <si>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</si>
  <si>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</si>
  <si>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</si>
  <si>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</si>
  <si>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</si>
  <si>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</si>
  <si>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</si>
  <si>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</si>
  <si>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</si>
  <si>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</si>
  <si>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</si>
  <si>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</si>
  <si>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</si>
  <si>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</si>
  <si>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</si>
  <si>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</si>
  <si>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</si>
  <si>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</si>
  <si>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</si>
  <si>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</si>
  <si>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</si>
  <si>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</si>
  <si>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</si>
  <si>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</si>
  <si>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</si>
  <si>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</si>
  <si>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</si>
  <si>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</si>
  <si>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</si>
  <si>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</si>
  <si>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</si>
  <si>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</si>
  <si>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</si>
  <si>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</si>
  <si>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</si>
  <si>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</si>
  <si>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</si>
  <si>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</si>
  <si>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</si>
  <si>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</si>
  <si>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</si>
  <si>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</si>
  <si>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</si>
  <si>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</si>
  <si>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</si>
  <si>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</si>
  <si>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</si>
  <si>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</si>
  <si>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</si>
  <si>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榛東村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</si>
  <si>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</si>
  <si>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</si>
  <si>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</si>
  <si>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</si>
  <si>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</si>
  <si>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</si>
  <si>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</si>
  <si>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</si>
  <si>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</si>
  <si>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</si>
  <si>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</si>
  <si>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</si>
  <si>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</si>
  <si>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</si>
  <si>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</si>
  <si>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</si>
  <si>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</si>
  <si>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</si>
  <si>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</si>
  <si>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</si>
  <si>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</si>
  <si>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</si>
  <si>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</si>
  <si>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</si>
  <si>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</si>
  <si>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</si>
  <si>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</si>
  <si>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</si>
  <si>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</si>
  <si>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</si>
  <si>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</si>
  <si>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</si>
  <si>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</si>
  <si>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</si>
  <si>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</si>
  <si>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</si>
  <si>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</si>
  <si>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</si>
  <si>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</si>
  <si>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</si>
  <si>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</si>
  <si>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</si>
  <si>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</si>
  <si>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</si>
  <si>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</si>
  <si>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</si>
  <si>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</si>
  <si>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</si>
  <si>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</si>
  <si>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</si>
  <si>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</si>
  <si>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</si>
  <si>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</si>
  <si>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農業集落排水事業特別会計</t>
    <phoneticPr fontId="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</si>
  <si>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</si>
  <si>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</si>
  <si>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</si>
  <si>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</si>
  <si>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</si>
  <si>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</si>
  <si>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</si>
  <si>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</si>
  <si>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</si>
  <si>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</si>
  <si>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</si>
  <si>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</si>
  <si>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</si>
  <si>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</si>
  <si>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</si>
  <si>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</si>
  <si>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</si>
  <si>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</si>
  <si>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</si>
  <si>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</si>
  <si>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</si>
  <si>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</si>
  <si>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</si>
  <si>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</si>
  <si>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</si>
  <si>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</si>
  <si>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</si>
  <si>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</si>
  <si>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</si>
  <si>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</si>
  <si>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</si>
  <si>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</si>
  <si>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</si>
  <si>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</si>
  <si>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</si>
  <si>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</si>
  <si>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</si>
  <si>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</si>
  <si>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</si>
  <si>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</si>
  <si>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</si>
  <si>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</si>
  <si>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</si>
  <si>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</si>
  <si>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</si>
  <si>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</si>
  <si>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</si>
  <si>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</si>
  <si>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</si>
  <si>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</si>
  <si>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</si>
  <si>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</si>
  <si>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</si>
  <si>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</si>
  <si>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</si>
  <si>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</si>
  <si>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</si>
  <si>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</si>
  <si>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群馬県榛東村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</si>
  <si>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</si>
  <si>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</si>
  <si>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</si>
  <si>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</si>
  <si>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</si>
  <si>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</si>
  <si>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</si>
  <si>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</si>
  <si>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</si>
  <si>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</si>
  <si>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</si>
  <si>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</si>
  <si>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</si>
  <si>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</si>
  <si>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</si>
  <si>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</si>
  <si>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</si>
  <si>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</si>
  <si>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</si>
  <si>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</si>
  <si>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</si>
  <si>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</si>
  <si>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</si>
  <si>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</si>
  <si>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</si>
  <si>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</si>
  <si>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</si>
  <si>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</si>
  <si>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</si>
  <si>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</si>
  <si>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</si>
  <si>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</si>
  <si>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</si>
  <si>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</si>
  <si>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</si>
  <si>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</si>
  <si>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</si>
  <si>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</si>
  <si>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</si>
  <si>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</si>
  <si>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</si>
  <si>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</si>
  <si>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</si>
  <si>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</si>
  <si>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</si>
  <si>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</si>
  <si>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</si>
  <si>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</si>
  <si>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</si>
  <si>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</si>
  <si>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</si>
  <si>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</si>
  <si>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</si>
  <si>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</si>
  <si>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</si>
  <si>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</si>
  <si>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</si>
  <si>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</si>
  <si>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</si>
  <si>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</si>
  <si>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</si>
  <si>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</si>
  <si>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</si>
  <si>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</si>
  <si>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</si>
  <si>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</si>
  <si>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</si>
  <si>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</si>
  <si>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</si>
  <si>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</si>
  <si>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</si>
  <si>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</si>
  <si>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</si>
  <si>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</si>
  <si>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</si>
  <si>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</si>
  <si>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</si>
  <si>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</si>
  <si>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</si>
  <si>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</si>
  <si>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</si>
  <si>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</si>
  <si>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</si>
  <si>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</si>
  <si>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</si>
  <si>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</si>
  <si>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</si>
  <si>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</si>
  <si>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</si>
  <si>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</si>
  <si>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</si>
  <si>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</si>
  <si>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</si>
  <si>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</si>
  <si>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</si>
  <si>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</si>
  <si>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</si>
  <si>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</si>
  <si>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</si>
  <si>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</si>
  <si>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</si>
  <si>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</si>
  <si>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</si>
  <si>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</si>
  <si>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</si>
  <si>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</si>
  <si>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</si>
  <si>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</si>
  <si>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</si>
  <si>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</si>
  <si>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</si>
  <si>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</si>
  <si>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</si>
  <si>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</si>
  <si>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</si>
  <si>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</si>
  <si>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</si>
  <si>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</si>
  <si>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</si>
  <si>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</si>
  <si>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</si>
  <si>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</si>
  <si>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</si>
  <si>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</si>
  <si>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</si>
  <si>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</si>
  <si>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</si>
  <si>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</si>
  <si>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</si>
  <si>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</si>
  <si>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</si>
  <si>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</si>
  <si>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</si>
  <si>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</si>
  <si>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</si>
  <si>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</si>
  <si>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</si>
  <si>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</si>
  <si>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</si>
  <si>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</si>
  <si>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</si>
  <si>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</si>
  <si>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</si>
  <si>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</si>
  <si>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</si>
  <si>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</si>
  <si>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</si>
  <si>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</si>
  <si>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</si>
  <si>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</si>
  <si>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</si>
  <si>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</si>
  <si>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</si>
  <si>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群馬県榛東村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</si>
  <si>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</si>
  <si>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</si>
  <si>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</si>
  <si>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</si>
  <si>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</si>
  <si>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</si>
  <si>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</si>
  <si>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</si>
  <si>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</si>
  <si>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</si>
  <si>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</si>
  <si>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</si>
  <si>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</si>
  <si>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</si>
  <si>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</si>
  <si>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</si>
  <si>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</si>
  <si>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</si>
  <si>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</si>
  <si>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</si>
  <si>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</si>
  <si>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</si>
  <si>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</si>
  <si>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</si>
  <si>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</si>
  <si>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</si>
  <si>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</si>
  <si>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</si>
  <si>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</si>
  <si>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</si>
  <si>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</si>
  <si>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</si>
  <si>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</si>
  <si>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</si>
  <si>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</si>
  <si>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</si>
  <si>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</si>
  <si>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</si>
  <si>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</si>
  <si>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</si>
  <si>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</si>
  <si>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</si>
  <si>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</si>
  <si>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</si>
  <si>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</si>
  <si>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</si>
  <si>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</si>
  <si>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</si>
  <si>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</si>
  <si>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</si>
  <si>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</si>
  <si>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</si>
  <si>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</si>
  <si>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</si>
  <si>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</si>
  <si>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</si>
  <si>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</si>
  <si>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</si>
  <si>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</si>
  <si>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</si>
  <si>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</si>
  <si>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</si>
  <si>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</si>
  <si>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</si>
  <si>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</si>
  <si>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</si>
  <si>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</si>
  <si>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</si>
  <si>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</si>
  <si>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</si>
  <si>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</si>
  <si>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</si>
  <si>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</si>
  <si>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</si>
  <si>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</si>
  <si>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</si>
  <si>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</si>
  <si>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</si>
  <si>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</si>
  <si>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</si>
  <si>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</si>
  <si>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</si>
  <si>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</si>
  <si>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</si>
  <si>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</si>
  <si>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</si>
  <si>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</si>
  <si>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</si>
  <si>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</si>
  <si>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</si>
  <si>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</si>
  <si>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</si>
  <si>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</si>
  <si>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</si>
  <si>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</si>
  <si>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</si>
  <si>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</si>
  <si>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</si>
  <si>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</si>
  <si>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</si>
  <si>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</si>
  <si>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</si>
  <si>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</si>
  <si>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</si>
  <si>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</si>
  <si>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</si>
  <si>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</si>
  <si>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</si>
  <si>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</si>
  <si>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</si>
  <si>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</si>
  <si>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</si>
  <si>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</si>
  <si>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</si>
  <si>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</si>
  <si>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</si>
  <si>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</si>
  <si>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</si>
  <si>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</si>
  <si>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</si>
  <si>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</si>
  <si>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</si>
  <si>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</si>
  <si>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</si>
  <si>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</si>
  <si>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</si>
  <si>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</si>
  <si>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</si>
  <si>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</si>
  <si>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</si>
  <si>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</si>
  <si>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</si>
  <si>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</si>
  <si>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</si>
  <si>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</si>
  <si>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</si>
  <si>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</si>
  <si>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</si>
  <si>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</si>
  <si>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</si>
  <si>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</si>
  <si>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</si>
  <si>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</si>
  <si>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</si>
  <si>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</si>
  <si>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</si>
  <si>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</si>
  <si>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</si>
  <si>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</si>
  <si>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</si>
  <si>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</si>
  <si>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</si>
  <si>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</si>
  <si>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</si>
  <si>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</si>
  <si>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</si>
  <si>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</si>
  <si>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</si>
  <si>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</si>
  <si>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</si>
  <si>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</si>
  <si>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</si>
  <si>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</si>
  <si>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</si>
  <si>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</si>
  <si>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</si>
  <si>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</si>
  <si>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</si>
  <si>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</si>
  <si>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</si>
  <si>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</si>
  <si>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</si>
  <si>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</si>
  <si>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</si>
  <si>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</si>
  <si>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</si>
  <si>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</si>
  <si>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</si>
  <si>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</si>
  <si>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</si>
  <si>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</si>
  <si>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</si>
  <si>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</si>
  <si>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</si>
  <si>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</si>
  <si>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1.32</t>
  </si>
  <si>
    <t>▲ 0.28</t>
  </si>
  <si>
    <t>農業集落排水事業特別会計</t>
  </si>
  <si>
    <t>▲ 0.03</t>
  </si>
  <si>
    <t>上水道事業会計</t>
  </si>
  <si>
    <t>一般会計</t>
  </si>
  <si>
    <t>国民健康保険特別会計</t>
  </si>
  <si>
    <t>介護保険特別会計</t>
  </si>
  <si>
    <t>住宅新築資金等貸付特別会計</t>
  </si>
  <si>
    <t>学校給食事業特別会計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</si>
  <si>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</si>
  <si>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</si>
  <si>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</si>
  <si>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</si>
  <si>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</si>
  <si>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</si>
  <si>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</si>
  <si>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</si>
  <si>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</si>
  <si>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</si>
  <si>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</si>
  <si>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</si>
  <si>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</si>
  <si>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</si>
  <si>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</si>
  <si>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</si>
  <si>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</si>
  <si>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t>
    <phoneticPr fontId="2"/>
  </si>
  <si>
    <t>-</t>
    <phoneticPr fontId="2"/>
  </si>
  <si>
    <t>榛東村土地開発公社</t>
    <rPh sb="0" eb="3">
      <t>シントウムラ</t>
    </rPh>
    <rPh sb="3" eb="5">
      <t>トチ</t>
    </rPh>
    <rPh sb="5" eb="7">
      <t>カイハツ</t>
    </rPh>
    <rPh sb="7" eb="9">
      <t>コウシャ</t>
    </rPh>
    <phoneticPr fontId="2"/>
  </si>
  <si>
    <t>-</t>
    <phoneticPr fontId="2"/>
  </si>
  <si>
    <t>-</t>
    <phoneticPr fontId="2"/>
  </si>
  <si>
    <t>-</t>
    <phoneticPr fontId="2"/>
  </si>
  <si>
    <t>農業用水維持管理基金</t>
    <rPh sb="0" eb="2">
      <t>ノウギョウ</t>
    </rPh>
    <rPh sb="2" eb="4">
      <t>ヨウスイ</t>
    </rPh>
    <rPh sb="4" eb="6">
      <t>イジ</t>
    </rPh>
    <rPh sb="6" eb="8">
      <t>カンリ</t>
    </rPh>
    <rPh sb="8" eb="10">
      <t>キキン</t>
    </rPh>
    <phoneticPr fontId="12"/>
  </si>
  <si>
    <t>教育施設整備基金</t>
    <rPh sb="0" eb="2">
      <t>キョウイク</t>
    </rPh>
    <rPh sb="2" eb="4">
      <t>シセツ</t>
    </rPh>
    <rPh sb="4" eb="6">
      <t>セイビ</t>
    </rPh>
    <rPh sb="6" eb="8">
      <t>キキン</t>
    </rPh>
    <phoneticPr fontId="12"/>
  </si>
  <si>
    <t>社会福祉施設整備基金</t>
    <rPh sb="0" eb="2">
      <t>シャカイ</t>
    </rPh>
    <rPh sb="2" eb="4">
      <t>フクシ</t>
    </rPh>
    <rPh sb="4" eb="6">
      <t>シセツ</t>
    </rPh>
    <rPh sb="6" eb="8">
      <t>セイビ</t>
    </rPh>
    <rPh sb="8" eb="10">
      <t>キキン</t>
    </rPh>
    <phoneticPr fontId="12"/>
  </si>
  <si>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2"/>
  </si>
  <si>
    <t>農業災害基金</t>
    <rPh sb="0" eb="2">
      <t>ノウギョウ</t>
    </rPh>
    <rPh sb="2" eb="4">
      <t>サイガイ</t>
    </rPh>
    <rPh sb="4" eb="6">
      <t>キキン</t>
    </rPh>
    <phoneticPr fontId="1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</si>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</sst>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C411-45B0-986A-D36682E402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69280</c:v>
                </c:pt>
                <c:pt idx="1">
                  <c:v>46675</c:v>
                </c:pt>
                <c:pt idx="2">
                  <c:v>46701</c:v>
                </c:pt>
                <c:pt idx="3">
                  <c:v>38754</c:v>
                </c:pt>
                <c:pt idx="4">
                  <c:v>31615</c:v>
                </c:pt>
              </c:numCache>
            </c:numRef>
          </c:val>
          <c:smooth val="0"/>
          <c:extLst>
            <c:ext xmlns:c16="http://schemas.microsoft.com/office/drawing/2014/chart" uri="{C3380CC4-5D6E-409C-BE32-E72D297353CC}">
              <c16:uniqueId val="{00000001-C411-45B0-986A-D36682E402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5.85</c:v>
                </c:pt>
                <c:pt idx="1">
                  <c:v>6.02</c:v>
                </c:pt>
                <c:pt idx="2">
                  <c:v>1.86</c:v>
                </c:pt>
                <c:pt idx="3">
                  <c:v>4.55</c:v>
                </c:pt>
                <c:pt idx="4">
                  <c:v>7.69</c:v>
                </c:pt>
              </c:numCache>
            </c:numRef>
          </c:val>
          <c:extLst>
            <c:ext xmlns:c16="http://schemas.microsoft.com/office/drawing/2014/chart" uri="{C3380CC4-5D6E-409C-BE32-E72D297353CC}">
              <c16:uniqueId val="{00000000-7302-4F73-A937-3516F100DC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68.73</c:v>
                </c:pt>
                <c:pt idx="1">
                  <c:v>73.45</c:v>
                </c:pt>
                <c:pt idx="2">
                  <c:v>73.599999999999994</c:v>
                </c:pt>
                <c:pt idx="3">
                  <c:v>69.569999999999993</c:v>
                </c:pt>
                <c:pt idx="4">
                  <c:v>66.040000000000006</c:v>
                </c:pt>
              </c:numCache>
            </c:numRef>
          </c:val>
          <c:extLst>
            <c:ext xmlns:c16="http://schemas.microsoft.com/office/drawing/2014/chart" uri="{C3380CC4-5D6E-409C-BE32-E72D297353CC}">
              <c16:uniqueId val="{00000001-7302-4F73-A937-3516F100DC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3.73</c:v>
                </c:pt>
                <c:pt idx="1">
                  <c:v>5.13</c:v>
                </c:pt>
                <c:pt idx="2">
                  <c:v>-1.32</c:v>
                </c:pt>
                <c:pt idx="3">
                  <c:v>-0.28000000000000003</c:v>
                </c:pt>
                <c:pt idx="4">
                  <c:v>2.4900000000000002</c:v>
                </c:pt>
              </c:numCache>
            </c:numRef>
          </c:val>
          <c:smooth val="0"/>
          <c:extLst>
            <c:ext xmlns:c16="http://schemas.microsoft.com/office/drawing/2014/chart" uri="{C3380CC4-5D6E-409C-BE32-E72D297353CC}">
              <c16:uniqueId val="{00000002-7302-4F73-A937-3516F100DC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0.04</c:v>
                </c:pt>
                <c:pt idx="4">
                  <c:v>#N/A</c:v>
                </c:pt>
                <c:pt idx="5">
                  <c:v>0.03</c:v>
                </c:pt>
                <c:pt idx="6">
                  <c:v>#N/A</c:v>
                </c:pt>
                <c:pt idx="7">
                  <c:v>0.01</c:v>
                </c:pt>
                <c:pt idx="8">
                  <c:v>#N/A</c:v>
                </c:pt>
                <c:pt idx="9">
                  <c:v>0</c:v>
                </c:pt>
              </c:numCache>
            </c:numRef>
          </c:val>
          <c:extLst>
            <c:ext xmlns:c16="http://schemas.microsoft.com/office/drawing/2014/chart" uri="{C3380CC4-5D6E-409C-BE32-E72D297353CC}">
              <c16:uniqueId val="{00000000-BB0C-412B-852D-FEA95FE7F6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0C-412B-852D-FEA95FE7F6E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B0C-412B-852D-FEA95FE7F6E9}"/>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BB0C-412B-852D-FEA95FE7F6E9}"/>
            </c:ext>
          </c:extLst>
        </c:ser>
        <c:ser>
          <c:idx val="4"/>
          <c:order val="4"/>
          <c:tx>
            <c:strRef>
              <c:f>データシート!$A$31</c:f>
              <c:strCache>
                <c:ptCount val="1"/>
                <c:pt idx="0">
                  <c:v>住宅新築資金等貸付特別会計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BB0C-412B-852D-FEA95FE7F6E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1.41</c:v>
                </c:pt>
                <c:pt idx="2">
                  <c:v>#N/A</c:v>
                </c:pt>
                <c:pt idx="3">
                  <c:v>0.91</c:v>
                </c:pt>
                <c:pt idx="4">
                  <c:v>#N/A</c:v>
                </c:pt>
                <c:pt idx="5">
                  <c:v>1.27</c:v>
                </c:pt>
                <c:pt idx="6">
                  <c:v>#N/A</c:v>
                </c:pt>
                <c:pt idx="7">
                  <c:v>0.7</c:v>
                </c:pt>
                <c:pt idx="8">
                  <c:v>#N/A</c:v>
                </c:pt>
                <c:pt idx="9">
                  <c:v>0.54</c:v>
                </c:pt>
              </c:numCache>
            </c:numRef>
          </c:val>
          <c:extLst>
            <c:ext xmlns:c16="http://schemas.microsoft.com/office/drawing/2014/chart" uri="{C3380CC4-5D6E-409C-BE32-E72D297353CC}">
              <c16:uniqueId val="{00000005-BB0C-412B-852D-FEA95FE7F6E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3.51</c:v>
                </c:pt>
                <c:pt idx="2">
                  <c:v>#N/A</c:v>
                </c:pt>
                <c:pt idx="3">
                  <c:v>4.99</c:v>
                </c:pt>
                <c:pt idx="4">
                  <c:v>#N/A</c:v>
                </c:pt>
                <c:pt idx="5">
                  <c:v>5.66</c:v>
                </c:pt>
                <c:pt idx="6">
                  <c:v>#N/A</c:v>
                </c:pt>
                <c:pt idx="7">
                  <c:v>0.02</c:v>
                </c:pt>
                <c:pt idx="8">
                  <c:v>#N/A</c:v>
                </c:pt>
                <c:pt idx="9">
                  <c:v>0.98</c:v>
                </c:pt>
              </c:numCache>
            </c:numRef>
          </c:val>
          <c:extLst>
            <c:ext xmlns:c16="http://schemas.microsoft.com/office/drawing/2014/chart" uri="{C3380CC4-5D6E-409C-BE32-E72D297353CC}">
              <c16:uniqueId val="{00000006-BB0C-412B-852D-FEA95FE7F6E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5.84</c:v>
                </c:pt>
                <c:pt idx="2">
                  <c:v>#N/A</c:v>
                </c:pt>
                <c:pt idx="3">
                  <c:v>6.01</c:v>
                </c:pt>
                <c:pt idx="4">
                  <c:v>#N/A</c:v>
                </c:pt>
                <c:pt idx="5">
                  <c:v>1.85</c:v>
                </c:pt>
                <c:pt idx="6">
                  <c:v>#N/A</c:v>
                </c:pt>
                <c:pt idx="7">
                  <c:v>4.54</c:v>
                </c:pt>
                <c:pt idx="8">
                  <c:v>#N/A</c:v>
                </c:pt>
                <c:pt idx="9">
                  <c:v>7.66</c:v>
                </c:pt>
              </c:numCache>
            </c:numRef>
          </c:val>
          <c:extLst>
            <c:ext xmlns:c16="http://schemas.microsoft.com/office/drawing/2014/chart" uri="{C3380CC4-5D6E-409C-BE32-E72D297353CC}">
              <c16:uniqueId val="{00000007-BB0C-412B-852D-FEA95FE7F6E9}"/>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9.92</c:v>
                </c:pt>
                <c:pt idx="2">
                  <c:v>#N/A</c:v>
                </c:pt>
                <c:pt idx="3">
                  <c:v>10.92</c:v>
                </c:pt>
                <c:pt idx="4">
                  <c:v>#N/A</c:v>
                </c:pt>
                <c:pt idx="5">
                  <c:v>12.77</c:v>
                </c:pt>
                <c:pt idx="6">
                  <c:v>#N/A</c:v>
                </c:pt>
                <c:pt idx="7">
                  <c:v>13.98</c:v>
                </c:pt>
                <c:pt idx="8">
                  <c:v>#N/A</c:v>
                </c:pt>
                <c:pt idx="9">
                  <c:v>14.94</c:v>
                </c:pt>
              </c:numCache>
            </c:numRef>
          </c:val>
          <c:extLst>
            <c:ext xmlns:c16="http://schemas.microsoft.com/office/drawing/2014/chart" uri="{C3380CC4-5D6E-409C-BE32-E72D297353CC}">
              <c16:uniqueId val="{00000008-BB0C-412B-852D-FEA95FE7F6E9}"/>
            </c:ext>
          </c:extLst>
        </c:ser>
        <c:ser>
          <c:idx val="9"/>
          <c:order val="9"/>
          <c:tx>
            <c:strRef>
              <c:f>データシート!$A$36</c:f>
              <c:strCache>
                <c:ptCount val="1"/>
                <c:pt idx="0">
                  <c:v>農業集落排水事業特別会計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0.03</c:v>
                </c:pt>
                <c:pt idx="9">
                  <c:v>#N/A</c:v>
                </c:pt>
              </c:numCache>
            </c:numRef>
          </c:val>
          <c:extLst>
            <c:ext xmlns:c16="http://schemas.microsoft.com/office/drawing/2014/chart" uri="{C3380CC4-5D6E-409C-BE32-E72D297353CC}">
              <c16:uniqueId val="{00000009-BB0C-412B-852D-FEA95FE7F6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367</c:v>
                </c:pt>
                <c:pt idx="5">
                  <c:v>380</c:v>
                </c:pt>
                <c:pt idx="8">
                  <c:v>389</c:v>
                </c:pt>
                <c:pt idx="11">
                  <c:v>395</c:v>
                </c:pt>
                <c:pt idx="14">
                  <c:v>394</c:v>
                </c:pt>
              </c:numCache>
            </c:numRef>
          </c:val>
          <c:extLst>
            <c:ext xmlns:c16="http://schemas.microsoft.com/office/drawing/2014/chart" uri="{C3380CC4-5D6E-409C-BE32-E72D297353CC}">
              <c16:uniqueId val="{00000000-4802-42E7-A5CF-DF9EFB9C1E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02-42E7-A5CF-DF9EFB9C1E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2-4802-42E7-A5CF-DF9EFB9C1E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c:v>
                </c:pt>
                <c:pt idx="3">
                  <c:v>22</c:v>
                </c:pt>
                <c:pt idx="6">
                  <c:v>28</c:v>
                </c:pt>
                <c:pt idx="9">
                  <c:v>32</c:v>
                </c:pt>
                <c:pt idx="12">
                  <c:v>32</c:v>
                </c:pt>
              </c:numCache>
            </c:numRef>
          </c:val>
          <c:extLst>
            <c:ext xmlns:c16="http://schemas.microsoft.com/office/drawing/2014/chart" uri="{C3380CC4-5D6E-409C-BE32-E72D297353CC}">
              <c16:uniqueId val="{00000003-4802-42E7-A5CF-DF9EFB9C1E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226</c:v>
                </c:pt>
                <c:pt idx="3">
                  <c:v>220</c:v>
                </c:pt>
                <c:pt idx="6">
                  <c:v>238</c:v>
                </c:pt>
                <c:pt idx="9">
                  <c:v>246</c:v>
                </c:pt>
                <c:pt idx="12">
                  <c:v>257</c:v>
                </c:pt>
              </c:numCache>
            </c:numRef>
          </c:val>
          <c:extLst>
            <c:ext xmlns:c16="http://schemas.microsoft.com/office/drawing/2014/chart" uri="{C3380CC4-5D6E-409C-BE32-E72D297353CC}">
              <c16:uniqueId val="{00000004-4802-42E7-A5CF-DF9EFB9C1E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02-42E7-A5CF-DF9EFB9C1E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02-42E7-A5CF-DF9EFB9C1E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350</c:v>
                </c:pt>
                <c:pt idx="3">
                  <c:v>382</c:v>
                </c:pt>
                <c:pt idx="6">
                  <c:v>408</c:v>
                </c:pt>
                <c:pt idx="9">
                  <c:v>427</c:v>
                </c:pt>
                <c:pt idx="12">
                  <c:v>360</c:v>
                </c:pt>
              </c:numCache>
            </c:numRef>
          </c:val>
          <c:extLst>
            <c:ext xmlns:c16="http://schemas.microsoft.com/office/drawing/2014/chart" uri="{C3380CC4-5D6E-409C-BE32-E72D297353CC}">
              <c16:uniqueId val="{00000007-4802-42E7-A5CF-DF9EFB9C1E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238</c:v>
                </c:pt>
                <c:pt idx="2">
                  <c:v>#N/A</c:v>
                </c:pt>
                <c:pt idx="3">
                  <c:v>#N/A</c:v>
                </c:pt>
                <c:pt idx="4">
                  <c:v>252</c:v>
                </c:pt>
                <c:pt idx="5">
                  <c:v>#N/A</c:v>
                </c:pt>
                <c:pt idx="6">
                  <c:v>#N/A</c:v>
                </c:pt>
                <c:pt idx="7">
                  <c:v>293</c:v>
                </c:pt>
                <c:pt idx="8">
                  <c:v>#N/A</c:v>
                </c:pt>
                <c:pt idx="9">
                  <c:v>#N/A</c:v>
                </c:pt>
                <c:pt idx="10">
                  <c:v>318</c:v>
                </c:pt>
                <c:pt idx="11">
                  <c:v>#N/A</c:v>
                </c:pt>
                <c:pt idx="12">
                  <c:v>#N/A</c:v>
                </c:pt>
                <c:pt idx="13">
                  <c:v>263</c:v>
                </c:pt>
                <c:pt idx="14">
                  <c:v>#N/A</c:v>
                </c:pt>
              </c:numCache>
            </c:numRef>
          </c:val>
          <c:smooth val="0"/>
          <c:extLst>
            <c:ext xmlns:c16="http://schemas.microsoft.com/office/drawing/2014/chart" uri="{C3380CC4-5D6E-409C-BE32-E72D297353CC}">
              <c16:uniqueId val="{00000008-4802-42E7-A5CF-DF9EFB9C1E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4814</c:v>
                </c:pt>
                <c:pt idx="5">
                  <c:v>4777</c:v>
                </c:pt>
                <c:pt idx="8">
                  <c:v>4677</c:v>
                </c:pt>
                <c:pt idx="11">
                  <c:v>4575</c:v>
                </c:pt>
                <c:pt idx="14">
                  <c:v>4454</c:v>
                </c:pt>
              </c:numCache>
            </c:numRef>
          </c:val>
          <c:extLst>
            <c:ext xmlns:c16="http://schemas.microsoft.com/office/drawing/2014/chart" uri="{C3380CC4-5D6E-409C-BE32-E72D297353CC}">
              <c16:uniqueId val="{00000000-1C51-4A43-9D11-2471C80252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58</c:v>
                </c:pt>
                <c:pt idx="5">
                  <c:v>44</c:v>
                </c:pt>
                <c:pt idx="8">
                  <c:v>32</c:v>
                </c:pt>
                <c:pt idx="11">
                  <c:v>22</c:v>
                </c:pt>
                <c:pt idx="14">
                  <c:v>13</c:v>
                </c:pt>
              </c:numCache>
            </c:numRef>
          </c:val>
          <c:extLst>
            <c:ext xmlns:c16="http://schemas.microsoft.com/office/drawing/2014/chart" uri="{C3380CC4-5D6E-409C-BE32-E72D297353CC}">
              <c16:uniqueId val="{00000001-1C51-4A43-9D11-2471C80252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5217</c:v>
                </c:pt>
                <c:pt idx="5">
                  <c:v>5255</c:v>
                </c:pt>
                <c:pt idx="8">
                  <c:v>5314</c:v>
                </c:pt>
                <c:pt idx="11">
                  <c:v>5417</c:v>
                </c:pt>
                <c:pt idx="14">
                  <c:v>5289</c:v>
                </c:pt>
              </c:numCache>
            </c:numRef>
          </c:val>
          <c:extLst>
            <c:ext xmlns:c16="http://schemas.microsoft.com/office/drawing/2014/chart" uri="{C3380CC4-5D6E-409C-BE32-E72D297353CC}">
              <c16:uniqueId val="{00000002-1C51-4A43-9D11-2471C80252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51-4A43-9D11-2471C80252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51-4A43-9D11-2471C80252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51-4A43-9D11-2471C80252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902</c:v>
                </c:pt>
                <c:pt idx="3">
                  <c:v>831</c:v>
                </c:pt>
                <c:pt idx="6">
                  <c:v>838</c:v>
                </c:pt>
                <c:pt idx="9">
                  <c:v>866</c:v>
                </c:pt>
                <c:pt idx="12">
                  <c:v>797</c:v>
                </c:pt>
              </c:numCache>
            </c:numRef>
          </c:val>
          <c:extLst>
            <c:ext xmlns:c16="http://schemas.microsoft.com/office/drawing/2014/chart" uri="{C3380CC4-5D6E-409C-BE32-E72D297353CC}">
              <c16:uniqueId val="{00000006-1C51-4A43-9D11-2471C80252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242</c:v>
                </c:pt>
                <c:pt idx="3">
                  <c:v>238</c:v>
                </c:pt>
                <c:pt idx="6">
                  <c:v>220</c:v>
                </c:pt>
                <c:pt idx="9">
                  <c:v>201</c:v>
                </c:pt>
                <c:pt idx="12">
                  <c:v>176</c:v>
                </c:pt>
              </c:numCache>
            </c:numRef>
          </c:val>
          <c:extLst>
            <c:ext xmlns:c16="http://schemas.microsoft.com/office/drawing/2014/chart" uri="{C3380CC4-5D6E-409C-BE32-E72D297353CC}">
              <c16:uniqueId val="{00000007-1C51-4A43-9D11-2471C80252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3859</c:v>
                </c:pt>
                <c:pt idx="3">
                  <c:v>3654</c:v>
                </c:pt>
                <c:pt idx="6">
                  <c:v>3636</c:v>
                </c:pt>
                <c:pt idx="9">
                  <c:v>3526</c:v>
                </c:pt>
                <c:pt idx="12">
                  <c:v>3437</c:v>
                </c:pt>
              </c:numCache>
            </c:numRef>
          </c:val>
          <c:extLst>
            <c:ext xmlns:c16="http://schemas.microsoft.com/office/drawing/2014/chart" uri="{C3380CC4-5D6E-409C-BE32-E72D297353CC}">
              <c16:uniqueId val="{00000008-1C51-4A43-9D11-2471C80252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91</c:v>
                </c:pt>
                <c:pt idx="3">
                  <c:v>84</c:v>
                </c:pt>
                <c:pt idx="6">
                  <c:v>76</c:v>
                </c:pt>
                <c:pt idx="9">
                  <c:v>68</c:v>
                </c:pt>
                <c:pt idx="12">
                  <c:v>60</c:v>
                </c:pt>
              </c:numCache>
            </c:numRef>
          </c:val>
          <c:extLst>
            <c:ext xmlns:c16="http://schemas.microsoft.com/office/drawing/2014/chart" uri="{C3380CC4-5D6E-409C-BE32-E72D297353CC}">
              <c16:uniqueId val="{00000009-1C51-4A43-9D11-2471C80252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3172</c:v>
                </c:pt>
                <c:pt idx="3">
                  <c:v>3004</c:v>
                </c:pt>
                <c:pt idx="6">
                  <c:v>2723</c:v>
                </c:pt>
                <c:pt idx="9">
                  <c:v>2515</c:v>
                </c:pt>
                <c:pt idx="12">
                  <c:v>2274</c:v>
                </c:pt>
              </c:numCache>
            </c:numRef>
          </c:val>
          <c:extLst>
            <c:ext xmlns:c16="http://schemas.microsoft.com/office/drawing/2014/chart" uri="{C3380CC4-5D6E-409C-BE32-E72D297353CC}">
              <c16:uniqueId val="{0000000A-1C51-4A43-9D11-2471C80252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51-4A43-9D11-2471C80252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2382</c:v>
                </c:pt>
                <c:pt idx="1">
                  <c:v>2284</c:v>
                </c:pt>
                <c:pt idx="2">
                  <c:v>2186</c:v>
                </c:pt>
              </c:numCache>
            </c:numRef>
          </c:val>
          <c:extLst>
            <c:ext xmlns:c16="http://schemas.microsoft.com/office/drawing/2014/chart" uri="{C3380CC4-5D6E-409C-BE32-E72D297353CC}">
              <c16:uniqueId val="{00000000-76B1-4E3D-8C80-7C694657ED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148</c:v>
                </c:pt>
                <c:pt idx="1">
                  <c:v>178</c:v>
                </c:pt>
                <c:pt idx="2">
                  <c:v>178</c:v>
                </c:pt>
              </c:numCache>
            </c:numRef>
          </c:val>
          <c:extLst>
            <c:ext xmlns:c16="http://schemas.microsoft.com/office/drawing/2014/chart" uri="{C3380CC4-5D6E-409C-BE32-E72D297353CC}">
              <c16:uniqueId val="{00000001-76B1-4E3D-8C80-7C694657ED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2453</c:v>
                </c:pt>
                <c:pt idx="1">
                  <c:v>2424</c:v>
                </c:pt>
                <c:pt idx="2">
                  <c:v>2420</c:v>
                </c:pt>
              </c:numCache>
            </c:numRef>
          </c:val>
          <c:extLst>
            <c:ext xmlns:c16="http://schemas.microsoft.com/office/drawing/2014/chart" uri="{C3380CC4-5D6E-409C-BE32-E72D297353CC}">
              <c16:uniqueId val="{00000002-76B1-4E3D-8C80-7C694657ED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{FFF89190-B760-4C6A-9728-722AA86B68E0}</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329-44EA-B21B-921E5F05DD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{07D38929-B9E1-4718-BD2D-03DE1DB81045}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29-44EA-B21B-921E5F05DD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{7549343C-8C72-475A-B3E1-3DDE0001DD62}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29-44EA-B21B-921E5F05DD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{C6BCFFC8-E30F-4B1D-958C-8643BA082C01}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29-44EA-B21B-921E5F05DD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{CD6EF87C-CCC3-4192-BDE6-4525237D1786}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29-44EA-B21B-921E5F05DDE1}"/>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{F69FB6B7-82C7-4335-8FC8-27554407C2DA}</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329-44EA-B21B-921E5F05DDE1}"/>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{F5772704-438A-46A9-AE4E-E8DDFD2B55CD}</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329-44EA-B21B-921E5F05DDE1}"/>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{AB3A45FD-2193-4195-AA6A-F6B131719961}</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329-44EA-B21B-921E5F05DDE1}"/>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{D7EAC09C-4EA4-4FE2-8D43-43365A6D2645}</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329-44EA-B21B-921E5F05DD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8">
                  <c:v>79</c:v>
                </c:pt>
                <c:pt idx="16">
                  <c:v>79.599999999999994</c:v>
                </c:pt>
                <c:pt idx="24">
                  <c:v>80</c:v>
                </c:pt>
              </c:numCache>
            </c:numRef>
          </c:xVal>
          <c:yVal>
            <c:numRef>
              <c:f>[1]公会計指標分析・財政指標組合せ分析表!$BP$51:$DC$51</c:f>
              <c:numCache>
                <c:formatCode>#,##0.0;"▲ "#,##0.0</c:formatCode>
                <c:ptCount val="40"/>
              </c:numCache>
            </c:numRef>
          </c:yVal>
          <c:smooth val="0"/>
          <c:extLst>
            <c:ext xmlns:c16="http://schemas.microsoft.com/office/drawing/2014/chart" uri="{C3380CC4-5D6E-409C-BE32-E72D297353CC}">
              <c16:uniqueId val="{00000009-B329-44EA-B21B-921E5F05DDE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{8BFE719A-B962-428F-A8DA-35DEE662B7B2}</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329-44EA-B21B-921E5F05DD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{7D236587-ECEF-4D9D-A7D1-B9EBD7E64C16}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29-44EA-B21B-921E5F05DD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{D2AB0270-D6BA-4FAB-806D-9C66639436BC}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29-44EA-B21B-921E5F05DD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{FF1DDE86-3689-41BF-B5B5-B85E3A328E87}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29-44EA-B21B-921E5F05DD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{FB5DF1B0-97DD-4326-91E2-C39212DFF9B5}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29-44EA-B21B-921E5F05DDE1}"/>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{F0C636F8-EE75-464E-8DB5-116FEEE54711}</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329-44EA-B21B-921E5F05DDE1}"/>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{187146EC-F226-4528-A332-FAD21E588E77}</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329-44EA-B21B-921E5F05DDE1}"/>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{FAAF6AE8-B0BF-4FA3-9C30-7C80BB41C94F}</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329-44EA-B21B-921E5F05DDE1}"/>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{9C886030-8BC8-4430-AF6B-7BA5E77E7811}</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329-44EA-B21B-921E5F05DD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8">
                  <c:v>52.1</c:v>
                </c:pt>
                <c:pt idx="16">
                  <c:v>59.1</c:v>
                </c:pt>
                <c:pt idx="24">
                  <c:v>59.8</c:v>
                </c:pt>
              </c:numCache>
            </c:numRef>
          </c:xVal>
          <c:yVal>
            <c:numRef>
              <c:f>[1]公会計指標分析・財政指標組合せ分析表!$BP$55:$DC$55</c:f>
              <c:numCache>
                <c:formatCode>#,##0.0;"▲ "#,##0.0</c:formatCode>
                <c:ptCount val="40"/>
                <c:pt idx="8">
                  <c:v>0</c:v>
                </c:pt>
                <c:pt idx="16">
                  <c:v>0</c:v>
                </c:pt>
                <c:pt idx="24">
                  <c:v>0</c:v>
                </c:pt>
              </c:numCache>
            </c:numRef>
          </c:yVal>
          <c:smooth val="0"/>
          <c:extLst>
            <c:ext xmlns:c16="http://schemas.microsoft.com/office/drawing/2014/chart" uri="{C3380CC4-5D6E-409C-BE32-E72D297353CC}">
              <c16:uniqueId val="{00000013-B329-44EA-B21B-921E5F05DDE1}"/>
            </c:ext>
          </c:extLst>
        </c:ser>
        <c:dLbls>
          <c:showLegendKey val="0"/>
          <c:showVal val="1"/>
          <c:showCatName val="0"/>
          <c:showSerName val="0"/>
          <c:showPercent val="0"/>
          <c:showBubbleSize val="0"/>
        </c:dLbls>
        <c:axId val="46179840"/>
        <c:axId val="46181760"/>
      </c:scatterChart>
      <c:valAx>
        <c:axId val="46179840"/>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{F4BC9467-170D-425F-9BAB-E0C1795BA208}</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7A6-48A7-8F38-737AA039AC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{FE8C1D20-F646-4884-AC6B-EEDC8609DA0C}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A6-48A7-8F38-737AA039AC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{7BCC9E99-0CC6-42F2-99A9-57263A2D7725}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A6-48A7-8F38-737AA039AC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{F37F66C9-A06B-44A7-B942-8FA4E5CFAB88}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A6-48A7-8F38-737AA039AC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{7710FE3B-BA9A-441D-B759-D280AC5BFC45}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A6-48A7-8F38-737AA039ACE3}"/>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{846A93B5-A448-4EF3-BE73-444EECC208B4}</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7A6-48A7-8F38-737AA039ACE3}"/>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{F3B441C7-E408-4E30-957D-186C3D9C44C5}</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7A6-48A7-8F38-737AA039ACE3}"/>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{47B3B8C2-1137-42BF-862D-5C6BD204ED5E}</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7A6-48A7-8F38-737AA039ACE3}"/>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{5A74F5DE-AF10-43EE-B9FF-95D4468652E7}</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7A6-48A7-8F38-737AA039AC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7.4</c:v>
                </c:pt>
                <c:pt idx="8">
                  <c:v>8.1999999999999993</c:v>
                </c:pt>
                <c:pt idx="16">
                  <c:v>9</c:v>
                </c:pt>
                <c:pt idx="24">
                  <c:v>10</c:v>
                </c:pt>
                <c:pt idx="32">
                  <c:v>10</c:v>
                </c:pt>
              </c:numCache>
            </c:numRef>
          </c:xVal>
          <c:yVal>
            <c:numRef>
              <c:f>[1]公会計指標分析・財政指標組合せ分析表!$BP$73:$DC$73</c:f>
              <c:numCache>
                <c:formatCode>#,##0.0;"▲ "#,##0.0</c:formatCode>
                <c:ptCount val="40"/>
              </c:numCache>
            </c:numRef>
          </c:yVal>
          <c:smooth val="0"/>
          <c:extLst>
            <c:ext xmlns:c16="http://schemas.microsoft.com/office/drawing/2014/chart" uri="{C3380CC4-5D6E-409C-BE32-E72D297353CC}">
              <c16:uniqueId val="{00000009-67A6-48A7-8F38-737AA039ACE3}"/>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{1D41D543-6C30-48AD-8217-B0E56563E4AA}</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7A6-48A7-8F38-737AA039AC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{E347835D-9448-4E31-B54A-0FCFD8E54733}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A6-48A7-8F38-737AA039AC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{82EA6BC0-2665-4213-9AD4-363F7A8E86E5}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A6-48A7-8F38-737AA039AC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{B1ACB8C1-D7AD-4F7E-918C-F3B58AF99C95}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A6-48A7-8F38-737AA039AC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{2134A6C7-0BD7-425D-BDF1-50BDD6B8291E}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A6-48A7-8F38-737AA039ACE3}"/>
                </c:ext>
              </c:extLst>
            </c:dLbl>
            <c:dLbl>
              <c:idx val="8"/>
              <c:layout>
                <c:manualLayout>
                  <c:x val="-4.5160355153971307E-2"/>
                  <c:y val="-6.2416647087793951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{568279D1-D1F5-42E7-8488-4848EC71BC1E}</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7A6-48A7-8F38-737AA039ACE3}"/>
                </c:ext>
              </c:extLst>
            </c:dLbl>
            <c:dLbl>
              <c:idx val="16"/>
              <c:layout>
                <c:manualLayout>
                  <c:x val="-1.8235628084249993E-2"/>
                  <c:y val="-6.2416647087793951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{34F8DF26-0067-46E5-9F76-610D86094859}</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7A6-48A7-8F38-737AA039ACE3}"/>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{AC8D0F8D-EED6-42E3-98D2-BEF45BCCF118}</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7A6-48A7-8F38-737AA039ACE3}"/>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{4D7996C6-48DC-486D-A69D-FCEC62DEE0E5}</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7A6-48A7-8F38-737AA039AC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8.9</c:v>
                </c:pt>
                <c:pt idx="8">
                  <c:v>7.9</c:v>
                </c:pt>
                <c:pt idx="16">
                  <c:v>7.9</c:v>
                </c:pt>
                <c:pt idx="24">
                  <c:v>7.8</c:v>
                </c:pt>
                <c:pt idx="32">
                  <c:v>7.9</c:v>
                </c:pt>
              </c:numCache>
            </c:numRef>
          </c:xVal>
          <c:yVal>
            <c:numRef>
              <c:f>[1]公会計指標分析・財政指標組合せ分析表!$BP$77:$DC$77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67A6-48A7-8F38-737AA039ACE3}"/>
            </c:ext>
          </c:extLst>
        </c:ser>
        <c:dLbls>
          <c:showLegendKey val="0"/>
          <c:showVal val="1"/>
          <c:showCatName val="0"/>
          <c:showSerName val="0"/>
          <c:showPercent val="0"/>
          <c:showBubbleSize val="0"/>
        </c:dLbls>
        <c:axId val="84219776"/>
        <c:axId val="84234240"/>
      </c:scatterChart>
      <c:valAx>
        <c:axId val="84219776"/>
        <c:scaling>
          <c:orientation val="minMax"/>
          <c:max val="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年度借入から据置期間の設定をやめたことと借入期間を短く設定したことにより、元利償還金が大幅に増加した。臨時財政対策債</a:t>
          </a:r>
          <a:r>
            <a:rPr kumimoji="1" lang="ja-JP" altLang="en-US" sz="1100" b="0" i="0" baseline="0">
              <a:solidFill>
                <a:schemeClr val="dk1"/>
              </a:solidFill>
              <a:effectLst/>
              <a:latin typeface="+mn-lt"/>
              <a:ea typeface="+mn-ea"/>
              <a:cs typeface="+mn-cs"/>
            </a:rPr>
            <a:t>及び学校教育施設整備に係る地方債</a:t>
          </a:r>
          <a:r>
            <a:rPr kumimoji="1" lang="ja-JP" altLang="ja-JP" sz="1100" b="0" i="0" baseline="0">
              <a:solidFill>
                <a:schemeClr val="dk1"/>
              </a:solidFill>
              <a:effectLst/>
              <a:latin typeface="+mn-lt"/>
              <a:ea typeface="+mn-ea"/>
              <a:cs typeface="+mn-cs"/>
            </a:rPr>
            <a:t>の発行が継続している</a:t>
          </a:r>
          <a:r>
            <a:rPr kumimoji="1" lang="ja-JP" altLang="en-US" sz="1100" b="0" i="0" baseline="0">
              <a:solidFill>
                <a:schemeClr val="dk1"/>
              </a:solidFill>
              <a:effectLst/>
              <a:latin typeface="+mn-lt"/>
              <a:ea typeface="+mn-ea"/>
              <a:cs typeface="+mn-cs"/>
            </a:rPr>
            <a:t>ことから、</a:t>
          </a:r>
          <a:r>
            <a:rPr kumimoji="1" lang="ja-JP" altLang="ja-JP" sz="1100" b="0" i="0" baseline="0">
              <a:solidFill>
                <a:schemeClr val="dk1"/>
              </a:solidFill>
              <a:effectLst/>
              <a:latin typeface="+mn-lt"/>
              <a:ea typeface="+mn-ea"/>
              <a:cs typeface="+mn-cs"/>
            </a:rPr>
            <a:t>今後も増加傾向で推移すると見込まれる。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公営企業債の元利償還金に対する繰入金は、平成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年度決算では企業債を繰上償還したため減少したが、増加傾向で推移を続けている。今後も下水道事業の実施に伴い地方債の新規発行は続くため、繰上償還を行うなど、公債費の適正化に努める。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減債基金残高のうち、実質公債費比率の算定に用いる満期一括償還地方債の償還の財源として積み立てた額はない。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実質公債費比率は類似団体と比較して高いものの、地方債の発行を抑制してきた結果、将来負担額は低下している。今後は、実質公債費比率についても低下してくるものと想定される。</a:t>
          </a:r>
          <a:endParaRPr lang="ja-JP" altLang="ja-JP" sz="1400">
            <a:effectLst/>
          </a:endParaRPr>
        </a:p>
        <a:p>
          <a:r>
            <a:rPr kumimoji="1" lang="ja-JP" altLang="ja-JP" sz="1100" b="0" i="0" baseline="0">
              <a:solidFill>
                <a:schemeClr val="dk1"/>
              </a:solidFill>
              <a:effectLst/>
              <a:latin typeface="+mn-lt"/>
              <a:ea typeface="+mn-ea"/>
              <a:cs typeface="+mn-cs"/>
            </a:rPr>
            <a:t>　なお、将来負担額に対する充当可能財源が確保されているため、将来負担比率の数値は算定されない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群馬県榛東村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農業用</a:t>
          </a:r>
          <a:r>
            <a:rPr kumimoji="1" lang="ja-JP" altLang="ja-JP" sz="1100" b="0" i="0" baseline="0">
              <a:solidFill>
                <a:schemeClr val="dk1"/>
              </a:solidFill>
              <a:effectLst/>
              <a:latin typeface="+mn-lt"/>
              <a:ea typeface="+mn-ea"/>
              <a:cs typeface="+mn-cs"/>
            </a:rPr>
            <a:t>給水施設の更新計画や改修工事の財源として</a:t>
          </a:r>
          <a:r>
            <a:rPr kumimoji="1" lang="ja-JP" altLang="ja-JP" sz="1100">
              <a:solidFill>
                <a:schemeClr val="dk1"/>
              </a:solidFill>
              <a:effectLst/>
              <a:latin typeface="+mn-lt"/>
              <a:ea typeface="+mn-ea"/>
              <a:cs typeface="+mn-cs"/>
            </a:rPr>
            <a:t>農業用水維持管理基金を</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百万円取り崩したこと、</a:t>
          </a:r>
          <a:r>
            <a:rPr kumimoji="1" lang="ja-JP" altLang="en-US" sz="1100">
              <a:solidFill>
                <a:schemeClr val="dk1"/>
              </a:solidFill>
              <a:effectLst/>
              <a:latin typeface="+mn-lt"/>
              <a:ea typeface="+mn-ea"/>
              <a:cs typeface="+mn-cs"/>
            </a:rPr>
            <a:t>減債基金</a:t>
          </a:r>
          <a:r>
            <a:rPr kumimoji="1" lang="en-US" altLang="ja-JP" sz="1100">
              <a:solidFill>
                <a:schemeClr val="dk1"/>
              </a:solidFill>
              <a:effectLst/>
              <a:latin typeface="+mn-lt"/>
              <a:ea typeface="+mn-ea"/>
              <a:cs typeface="+mn-cs"/>
            </a:rPr>
            <a:t>75</a:t>
          </a:r>
          <a:r>
            <a:rPr kumimoji="1" lang="ja-JP" altLang="en-US" sz="1100">
              <a:solidFill>
                <a:schemeClr val="dk1"/>
              </a:solidFill>
              <a:effectLst/>
              <a:latin typeface="+mn-lt"/>
              <a:ea typeface="+mn-ea"/>
              <a:cs typeface="+mn-cs"/>
            </a:rPr>
            <a:t>百万円を繰上償還のため取崩りしたこと、</a:t>
          </a:r>
          <a:r>
            <a:rPr kumimoji="1" lang="ja-JP" altLang="ja-JP"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百万円取り崩したことなどにより、基金全体としては</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百万円減少した。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給食センター及び社会教育施設の整備に向けて、教育施設整備基金への積立を行っていく。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○農業用水維持管理基金：農業用水に係る給水施設の維持管理</a:t>
          </a:r>
          <a:endParaRPr lang="ja-JP" altLang="ja-JP" sz="1400">
            <a:effectLst/>
          </a:endParaRPr>
        </a:p>
        <a:p>
          <a:r>
            <a:rPr kumimoji="1" lang="ja-JP" altLang="ja-JP" sz="1100">
              <a:solidFill>
                <a:schemeClr val="dk1"/>
              </a:solidFill>
              <a:effectLst/>
              <a:latin typeface="+mn-lt"/>
              <a:ea typeface="+mn-ea"/>
              <a:cs typeface="+mn-cs"/>
            </a:rPr>
            <a:t>　○教育施設整備基金：教育施設等の整備</a:t>
          </a:r>
          <a:endParaRPr lang="ja-JP" altLang="ja-JP" sz="1400">
            <a:effectLst/>
          </a:endParaRPr>
        </a:p>
        <a:p>
          <a:r>
            <a:rPr kumimoji="1" lang="ja-JP" altLang="ja-JP" sz="1100">
              <a:solidFill>
                <a:schemeClr val="dk1"/>
              </a:solidFill>
              <a:effectLst/>
              <a:latin typeface="+mn-lt"/>
              <a:ea typeface="+mn-ea"/>
              <a:cs typeface="+mn-cs"/>
            </a:rPr>
            <a:t>　○社会福祉施設整備基金：社会福祉施設の整備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○農業用水維持管理基金：運用利子として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百万円積み立てた一方で、給水施設の更新計画や改修工事の財源として</a:t>
          </a:r>
          <a:r>
            <a:rPr kumimoji="1" lang="en-US" altLang="ja-JP" sz="1100">
              <a:solidFill>
                <a:schemeClr val="dk1"/>
              </a:solidFill>
              <a:effectLst/>
              <a:latin typeface="+mn-lt"/>
              <a:ea typeface="+mn-ea"/>
              <a:cs typeface="+mn-cs"/>
            </a:rPr>
            <a:t>84</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万円を取り崩したため減少した。</a:t>
          </a:r>
          <a:endParaRPr lang="ja-JP" altLang="ja-JP" sz="1400">
            <a:effectLst/>
          </a:endParaRPr>
        </a:p>
        <a:p>
          <a:r>
            <a:rPr kumimoji="1" lang="ja-JP" altLang="ja-JP" sz="1100">
              <a:solidFill>
                <a:schemeClr val="dk1"/>
              </a:solidFill>
              <a:effectLst/>
              <a:latin typeface="+mn-lt"/>
              <a:ea typeface="+mn-ea"/>
              <a:cs typeface="+mn-cs"/>
            </a:rPr>
            <a:t>　○教育施設整備基金：</a:t>
          </a:r>
          <a:r>
            <a:rPr kumimoji="1" lang="ja-JP" altLang="ja-JP" sz="1100" b="0" i="0" baseline="0">
              <a:solidFill>
                <a:schemeClr val="dk1"/>
              </a:solidFill>
              <a:effectLst/>
              <a:latin typeface="+mn-lt"/>
              <a:ea typeface="+mn-ea"/>
              <a:cs typeface="+mn-cs"/>
            </a:rPr>
            <a:t>施設整備の計画に向け、</a:t>
          </a:r>
          <a:r>
            <a:rPr kumimoji="1" lang="en-US" altLang="ja-JP" sz="1100" b="0" i="0" baseline="0">
              <a:solidFill>
                <a:schemeClr val="dk1"/>
              </a:solidFill>
              <a:effectLst/>
              <a:latin typeface="+mn-lt"/>
              <a:ea typeface="+mn-ea"/>
              <a:cs typeface="+mn-cs"/>
            </a:rPr>
            <a:t>71</a:t>
          </a:r>
          <a:r>
            <a:rPr kumimoji="1" lang="ja-JP" altLang="ja-JP" sz="1100" b="0" i="0" baseline="0">
              <a:solidFill>
                <a:schemeClr val="dk1"/>
              </a:solidFill>
              <a:effectLst/>
              <a:latin typeface="+mn-lt"/>
              <a:ea typeface="+mn-ea"/>
              <a:cs typeface="+mn-cs"/>
            </a:rPr>
            <a:t>百万円を積み立てた。</a:t>
          </a:r>
          <a:endParaRPr lang="ja-JP" altLang="ja-JP" sz="1400">
            <a:effectLst/>
          </a:endParaRPr>
        </a:p>
        <a:p>
          <a:r>
            <a:rPr kumimoji="1" lang="ja-JP" altLang="ja-JP" sz="1100">
              <a:solidFill>
                <a:schemeClr val="dk1"/>
              </a:solidFill>
              <a:effectLst/>
              <a:latin typeface="+mn-lt"/>
              <a:ea typeface="+mn-ea"/>
              <a:cs typeface="+mn-cs"/>
            </a:rPr>
            <a:t>　○特定防衛施設周辺整備調整交付金事業基金：</a:t>
          </a:r>
          <a:r>
            <a:rPr kumimoji="1" lang="ja-JP" altLang="ja-JP" sz="1100" b="0" i="0" baseline="0">
              <a:solidFill>
                <a:schemeClr val="dk1"/>
              </a:solidFill>
              <a:effectLst/>
              <a:latin typeface="+mn-lt"/>
              <a:ea typeface="+mn-ea"/>
              <a:cs typeface="+mn-cs"/>
            </a:rPr>
            <a:t>事業の財源として取り崩したため、</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mn-lt"/>
              <a:ea typeface="+mn-ea"/>
              <a:cs typeface="+mn-cs"/>
            </a:rPr>
            <a:t>○農業用水維持管理基金：策定した計画に基づき、更新を行っていく予定のため、減少していく見込みである。</a:t>
          </a:r>
          <a:endParaRPr lang="ja-JP" altLang="ja-JP" sz="1400">
            <a:effectLst/>
          </a:endParaRPr>
        </a:p>
        <a:p>
          <a:r>
            <a:rPr kumimoji="1" lang="ja-JP" altLang="ja-JP" sz="1100">
              <a:solidFill>
                <a:schemeClr val="dk1"/>
              </a:solidFill>
              <a:effectLst/>
              <a:latin typeface="+mn-lt"/>
              <a:ea typeface="+mn-ea"/>
              <a:cs typeface="+mn-cs"/>
            </a:rPr>
            <a:t>　○教育施設整備基金：今後予定している給食センター及び社会教育施設の整備に向け、積立を続けていく予定である。</a:t>
          </a:r>
          <a:endParaRPr lang="ja-JP" altLang="ja-JP" sz="1400">
            <a:effectLst/>
          </a:endParaRPr>
        </a:p>
        <a:p>
          <a:r>
            <a:rPr kumimoji="1" lang="ja-JP" altLang="ja-JP" sz="1100">
              <a:solidFill>
                <a:schemeClr val="dk1"/>
              </a:solidFill>
              <a:effectLst/>
              <a:latin typeface="+mn-lt"/>
              <a:ea typeface="+mn-ea"/>
              <a:cs typeface="+mn-cs"/>
            </a:rPr>
            <a:t>　○社会福祉施設整備基金：公共施設等総合管理計画に基づき維持改修を行う予定のため、減少が見込まれる。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実質収支が黒字が続き取崩しを行っていなかったことに加え、社会保障経費の増大に備えて積立を行っていたため増加が続いていたが、平成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にそれぞれ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百万円の取崩しを行ったため、基金残高は減少となった。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基金の使途の明確化を図るため、財政調整基金を取り崩して特定目的基金に積み立てていくことを予定している。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年には特別会計において、平成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と令和元年度</a:t>
          </a:r>
          <a:r>
            <a:rPr kumimoji="1" lang="ja-JP" altLang="ja-JP" sz="1100">
              <a:solidFill>
                <a:schemeClr val="dk1"/>
              </a:solidFill>
              <a:effectLst/>
              <a:latin typeface="+mn-lt"/>
              <a:ea typeface="+mn-ea"/>
              <a:cs typeface="+mn-cs"/>
            </a:rPr>
            <a:t>には一般会計において、繰上償還を行い、その財源として取り崩した</a:t>
          </a:r>
          <a:r>
            <a:rPr kumimoji="1" lang="ja-JP" altLang="en-US" sz="1100">
              <a:solidFill>
                <a:schemeClr val="dk1"/>
              </a:solidFill>
              <a:effectLst/>
              <a:latin typeface="+mn-lt"/>
              <a:ea typeface="+mn-ea"/>
              <a:cs typeface="+mn-cs"/>
            </a:rPr>
            <a:t>が、決</a:t>
          </a:r>
          <a:r>
            <a:rPr kumimoji="1" lang="ja-JP" altLang="ja-JP" sz="1100">
              <a:solidFill>
                <a:schemeClr val="dk1"/>
              </a:solidFill>
              <a:effectLst/>
              <a:latin typeface="+mn-lt"/>
              <a:ea typeface="+mn-ea"/>
              <a:cs typeface="+mn-cs"/>
            </a:rPr>
            <a:t>算剰余金を積み立てたため、</a:t>
          </a:r>
          <a:r>
            <a:rPr kumimoji="1" lang="ja-JP" altLang="en-US" sz="1100">
              <a:solidFill>
                <a:schemeClr val="dk1"/>
              </a:solidFill>
              <a:effectLst/>
              <a:latin typeface="+mn-lt"/>
              <a:ea typeface="+mn-ea"/>
              <a:cs typeface="+mn-cs"/>
            </a:rPr>
            <a:t>基金残高は維持されている。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今後も繰上償還を計画しているため、決算剰余金を積み立てることを予定している。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14,676
14,489
27.92
5,948,385
5,646,498
254,527
3,309,380
2,273,541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6" name="正方形/長方形 4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75" name="直線コネクタ 74"/>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76"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77" name="直線コネクタ 76"/>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8"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9" name="直線コネクタ 78"/>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80" name="有形固定資産減価償却率平均値テキスト"/>
        <xdr:cNvSpPr txBox="1"/>
      </xdr:nvSpPr>
      <xdr:spPr>
        <a:xfrm>
          <a:off x="4813300" y="5796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81" name="フローチャート: 判断 80"/>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82" name="フローチャート: 判断 81"/>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3" name="フローチャート: 判断 82"/>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84" name="フローチャート: 判断 83"/>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85" name="フローチャート: 判断 84"/>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14968</xdr:rowOff>
    </xdr:from>
    <xdr:to>
      <xdr:col>19</xdr:col>
      <xdr:colOff>187325</xdr:colOff>
      <xdr:row>33</xdr:row>
      <xdr:rowOff>116568</xdr:rowOff>
    </xdr:to>
    <xdr:sp macro="" textlink="">
      <xdr:nvSpPr>
        <xdr:cNvPr id="91" name="楕円 90"/>
        <xdr:cNvSpPr/>
      </xdr:nvSpPr>
      <xdr:spPr>
        <a:xfrm>
          <a:off x="40005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2631</xdr:rowOff>
    </xdr:from>
    <xdr:to>
      <xdr:col>15</xdr:col>
      <xdr:colOff>187325</xdr:colOff>
      <xdr:row>33</xdr:row>
      <xdr:rowOff>104231</xdr:rowOff>
    </xdr:to>
    <xdr:sp macro="" textlink="">
      <xdr:nvSpPr>
        <xdr:cNvPr id="92" name="楕円 91"/>
        <xdr:cNvSpPr/>
      </xdr:nvSpPr>
      <xdr:spPr>
        <a:xfrm>
          <a:off x="32385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53431</xdr:rowOff>
    </xdr:from>
    <xdr:to>
      <xdr:col>19</xdr:col>
      <xdr:colOff>136525</xdr:colOff>
      <xdr:row>33</xdr:row>
      <xdr:rowOff>65768</xdr:rowOff>
    </xdr:to>
    <xdr:cxnSp macro="">
      <xdr:nvCxnSpPr>
        <xdr:cNvPr id="93" name="直線コネクタ 92"/>
        <xdr:cNvCxnSpPr/>
      </xdr:nvCxnSpPr>
      <xdr:spPr>
        <a:xfrm>
          <a:off x="3289300" y="648280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155575</xdr:rowOff>
    </xdr:from>
    <xdr:to>
      <xdr:col>11</xdr:col>
      <xdr:colOff>187325</xdr:colOff>
      <xdr:row>33</xdr:row>
      <xdr:rowOff>85725</xdr:rowOff>
    </xdr:to>
    <xdr:sp macro="" textlink="">
      <xdr:nvSpPr>
        <xdr:cNvPr id="94" name="楕円 93"/>
        <xdr:cNvSpPr/>
      </xdr:nvSpPr>
      <xdr:spPr>
        <a:xfrm>
          <a:off x="2476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34925</xdr:rowOff>
    </xdr:from>
    <xdr:to>
      <xdr:col>15</xdr:col>
      <xdr:colOff>136525</xdr:colOff>
      <xdr:row>33</xdr:row>
      <xdr:rowOff>53431</xdr:rowOff>
    </xdr:to>
    <xdr:cxnSp macro="">
      <xdr:nvCxnSpPr>
        <xdr:cNvPr id="95" name="直線コネクタ 94"/>
        <xdr:cNvCxnSpPr/>
      </xdr:nvCxnSpPr>
      <xdr:spPr>
        <a:xfrm>
          <a:off x="2527300" y="6464300"/>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6" name="n_1aveValue有形固定資産減価償却率"/>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7" name="n_2ave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8" name="n_3ave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9" name="n_4aveValue有形固定資産減価償却率"/>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107695</xdr:rowOff>
    </xdr:from>
    <xdr:ext cx="405111" cy="259045"/>
    <xdr:sp macro="" textlink="">
      <xdr:nvSpPr>
        <xdr:cNvPr id="100" name="n_1mainValue有形固定資産減価償却率"/>
        <xdr:cNvSpPr txBox="1"/>
      </xdr:nvSpPr>
      <xdr:spPr>
        <a:xfrm>
          <a:off x="3836044" y="6537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95358</xdr:rowOff>
    </xdr:from>
    <xdr:ext cx="405111" cy="259045"/>
    <xdr:sp macro="" textlink="">
      <xdr:nvSpPr>
        <xdr:cNvPr id="101" name="n_2mainValue有形固定資産減価償却率"/>
        <xdr:cNvSpPr txBox="1"/>
      </xdr:nvSpPr>
      <xdr:spPr>
        <a:xfrm>
          <a:off x="30867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76852</xdr:rowOff>
    </xdr:from>
    <xdr:ext cx="405111" cy="259045"/>
    <xdr:sp macro="" textlink="">
      <xdr:nvSpPr>
        <xdr:cNvPr id="102" name="n_3mainValue有形固定資産減価償却率"/>
        <xdr:cNvSpPr txBox="1"/>
      </xdr:nvSpPr>
      <xdr:spPr>
        <a:xfrm>
          <a:off x="2324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1" name="直線コネクタ 130"/>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2"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3" name="直線コネクタ 132"/>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36" name="債務償還比率平均値テキスト"/>
        <xdr:cNvSpPr txBox="1"/>
      </xdr:nvSpPr>
      <xdr:spPr>
        <a:xfrm>
          <a:off x="14846300"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7" name="フローチャート: 判断 136"/>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8" name="フローチャート: 判断 137"/>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9" name="フローチャート: 判断 138"/>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0" name="フローチャート: 判断 139"/>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41" name="フローチャート: 判断 140"/>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50871</xdr:rowOff>
    </xdr:from>
    <xdr:to>
      <xdr:col>76</xdr:col>
      <xdr:colOff>73025</xdr:colOff>
      <xdr:row>27</xdr:row>
      <xdr:rowOff>152471</xdr:rowOff>
    </xdr:to>
    <xdr:sp macro="" textlink="">
      <xdr:nvSpPr>
        <xdr:cNvPr id="147" name="楕円 146"/>
        <xdr:cNvSpPr/>
      </xdr:nvSpPr>
      <xdr:spPr>
        <a:xfrm>
          <a:off x="14744700" y="54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73748</xdr:rowOff>
    </xdr:from>
    <xdr:ext cx="469744" cy="259045"/>
    <xdr:sp macro="" textlink="">
      <xdr:nvSpPr>
        <xdr:cNvPr id="148" name="債務償還比率該当値テキスト"/>
        <xdr:cNvSpPr txBox="1"/>
      </xdr:nvSpPr>
      <xdr:spPr>
        <a:xfrm>
          <a:off x="14846300" y="530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99088</xdr:rowOff>
    </xdr:from>
    <xdr:to>
      <xdr:col>72</xdr:col>
      <xdr:colOff>123825</xdr:colOff>
      <xdr:row>28</xdr:row>
      <xdr:rowOff>29238</xdr:rowOff>
    </xdr:to>
    <xdr:sp macro="" textlink="">
      <xdr:nvSpPr>
        <xdr:cNvPr id="149" name="楕円 148"/>
        <xdr:cNvSpPr/>
      </xdr:nvSpPr>
      <xdr:spPr>
        <a:xfrm>
          <a:off x="14033500" y="549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101671</xdr:rowOff>
    </xdr:from>
    <xdr:to>
      <xdr:col>76</xdr:col>
      <xdr:colOff>22225</xdr:colOff>
      <xdr:row>27</xdr:row>
      <xdr:rowOff>149888</xdr:rowOff>
    </xdr:to>
    <xdr:cxnSp macro="">
      <xdr:nvCxnSpPr>
        <xdr:cNvPr id="150" name="直線コネクタ 149"/>
        <xdr:cNvCxnSpPr/>
      </xdr:nvCxnSpPr>
      <xdr:spPr>
        <a:xfrm flipV="1">
          <a:off x="14084300" y="5502346"/>
          <a:ext cx="711200" cy="4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3203</xdr:rowOff>
    </xdr:from>
    <xdr:to>
      <xdr:col>68</xdr:col>
      <xdr:colOff>123825</xdr:colOff>
      <xdr:row>28</xdr:row>
      <xdr:rowOff>104803</xdr:rowOff>
    </xdr:to>
    <xdr:sp macro="" textlink="">
      <xdr:nvSpPr>
        <xdr:cNvPr id="151" name="楕円 150"/>
        <xdr:cNvSpPr/>
      </xdr:nvSpPr>
      <xdr:spPr>
        <a:xfrm>
          <a:off x="13271500" y="55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149888</xdr:rowOff>
    </xdr:from>
    <xdr:to>
      <xdr:col>72</xdr:col>
      <xdr:colOff>73025</xdr:colOff>
      <xdr:row>28</xdr:row>
      <xdr:rowOff>54003</xdr:rowOff>
    </xdr:to>
    <xdr:cxnSp macro="">
      <xdr:nvCxnSpPr>
        <xdr:cNvPr id="152" name="直線コネクタ 151"/>
        <xdr:cNvCxnSpPr/>
      </xdr:nvCxnSpPr>
      <xdr:spPr>
        <a:xfrm flipV="1">
          <a:off x="13322300" y="5550563"/>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91722</xdr:rowOff>
    </xdr:from>
    <xdr:to>
      <xdr:col>64</xdr:col>
      <xdr:colOff>123825</xdr:colOff>
      <xdr:row>29</xdr:row>
      <xdr:rowOff>21872</xdr:rowOff>
    </xdr:to>
    <xdr:sp macro="" textlink="">
      <xdr:nvSpPr>
        <xdr:cNvPr id="153" name="楕円 152"/>
        <xdr:cNvSpPr/>
      </xdr:nvSpPr>
      <xdr:spPr>
        <a:xfrm>
          <a:off x="12509500" y="56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54003</xdr:rowOff>
    </xdr:from>
    <xdr:to>
      <xdr:col>68</xdr:col>
      <xdr:colOff>73025</xdr:colOff>
      <xdr:row>28</xdr:row>
      <xdr:rowOff>142522</xdr:rowOff>
    </xdr:to>
    <xdr:cxnSp macro="">
      <xdr:nvCxnSpPr>
        <xdr:cNvPr id="154" name="直線コネクタ 153"/>
        <xdr:cNvCxnSpPr/>
      </xdr:nvCxnSpPr>
      <xdr:spPr>
        <a:xfrm flipV="1">
          <a:off x="12560300" y="5626128"/>
          <a:ext cx="762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170406</xdr:rowOff>
    </xdr:from>
    <xdr:to>
      <xdr:col>60</xdr:col>
      <xdr:colOff>123825</xdr:colOff>
      <xdr:row>29</xdr:row>
      <xdr:rowOff>100556</xdr:rowOff>
    </xdr:to>
    <xdr:sp macro="" textlink="">
      <xdr:nvSpPr>
        <xdr:cNvPr id="155" name="楕円 154"/>
        <xdr:cNvSpPr/>
      </xdr:nvSpPr>
      <xdr:spPr>
        <a:xfrm>
          <a:off x="11747500" y="57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142522</xdr:rowOff>
    </xdr:from>
    <xdr:to>
      <xdr:col>64</xdr:col>
      <xdr:colOff>73025</xdr:colOff>
      <xdr:row>29</xdr:row>
      <xdr:rowOff>49756</xdr:rowOff>
    </xdr:to>
    <xdr:cxnSp macro="">
      <xdr:nvCxnSpPr>
        <xdr:cNvPr id="156" name="直線コネクタ 155"/>
        <xdr:cNvCxnSpPr/>
      </xdr:nvCxnSpPr>
      <xdr:spPr>
        <a:xfrm flipV="1">
          <a:off x="11798300" y="5714647"/>
          <a:ext cx="762000" cy="7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163290</xdr:rowOff>
    </xdr:from>
    <xdr:ext cx="469744" cy="259045"/>
    <xdr:sp macro="" textlink="">
      <xdr:nvSpPr>
        <xdr:cNvPr id="157" name="n_1aveValue債務償還比率"/>
        <xdr:cNvSpPr txBox="1"/>
      </xdr:nvSpPr>
      <xdr:spPr>
        <a:xfrm>
          <a:off x="138367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153574</xdr:rowOff>
    </xdr:from>
    <xdr:ext cx="469744" cy="259045"/>
    <xdr:sp macro="" textlink="">
      <xdr:nvSpPr>
        <xdr:cNvPr id="158" name="n_2aveValue債務償還比率"/>
        <xdr:cNvSpPr txBox="1"/>
      </xdr:nvSpPr>
      <xdr:spPr>
        <a:xfrm>
          <a:off x="13087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142659</xdr:rowOff>
    </xdr:from>
    <xdr:ext cx="469744" cy="259045"/>
    <xdr:sp macro="" textlink="">
      <xdr:nvSpPr>
        <xdr:cNvPr id="159" name="n_3aveValue債務償還比率"/>
        <xdr:cNvSpPr txBox="1"/>
      </xdr:nvSpPr>
      <xdr:spPr>
        <a:xfrm>
          <a:off x="12325427" y="588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60" name="n_4aveValue債務償還比率"/>
        <xdr:cNvSpPr txBox="1"/>
      </xdr:nvSpPr>
      <xdr:spPr>
        <a:xfrm>
          <a:off x="11563427" y="59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45765</xdr:rowOff>
    </xdr:from>
    <xdr:ext cx="469744" cy="259045"/>
    <xdr:sp macro="" textlink="">
      <xdr:nvSpPr>
        <xdr:cNvPr id="161" name="n_1mainValue債務償還比率"/>
        <xdr:cNvSpPr txBox="1"/>
      </xdr:nvSpPr>
      <xdr:spPr>
        <a:xfrm>
          <a:off x="13836727" y="527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121330</xdr:rowOff>
    </xdr:from>
    <xdr:ext cx="469744" cy="259045"/>
    <xdr:sp macro="" textlink="">
      <xdr:nvSpPr>
        <xdr:cNvPr id="162" name="n_2mainValue債務償還比率"/>
        <xdr:cNvSpPr txBox="1"/>
      </xdr:nvSpPr>
      <xdr:spPr>
        <a:xfrm>
          <a:off x="13087427" y="535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38399</xdr:rowOff>
    </xdr:from>
    <xdr:ext cx="469744" cy="259045"/>
    <xdr:sp macro="" textlink="">
      <xdr:nvSpPr>
        <xdr:cNvPr id="163" name="n_3mainValue債務償還比率"/>
        <xdr:cNvSpPr txBox="1"/>
      </xdr:nvSpPr>
      <xdr:spPr>
        <a:xfrm>
          <a:off x="12325427" y="543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117083</xdr:rowOff>
    </xdr:from>
    <xdr:ext cx="469744" cy="259045"/>
    <xdr:sp macro="" textlink="">
      <xdr:nvSpPr>
        <xdr:cNvPr id="164" name="n_4mainValue債務償還比率"/>
        <xdr:cNvSpPr txBox="1"/>
      </xdr:nvSpPr>
      <xdr:spPr>
        <a:xfrm>
          <a:off x="11563427" y="551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14,676
14,489
27.92
5,948,385
5,646,498
254,527
3,309,380
2,273,541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109220</xdr:rowOff>
    </xdr:from>
    <xdr:to>
      <xdr:col>20</xdr:col>
      <xdr:colOff>38100</xdr:colOff>
      <xdr:row>42</xdr:row>
      <xdr:rowOff>39370</xdr:rowOff>
    </xdr:to>
    <xdr:sp macro="" textlink="">
      <xdr:nvSpPr>
        <xdr:cNvPr id="73" name="楕円 72"/>
        <xdr:cNvSpPr/>
      </xdr:nvSpPr>
      <xdr:spPr>
        <a:xfrm>
          <a:off x="3746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111125</xdr:rowOff>
    </xdr:from>
    <xdr:to>
      <xdr:col>15</xdr:col>
      <xdr:colOff>101600</xdr:colOff>
      <xdr:row>42</xdr:row>
      <xdr:rowOff>41275</xdr:rowOff>
    </xdr:to>
    <xdr:sp macro="" textlink="">
      <xdr:nvSpPr>
        <xdr:cNvPr id="74" name="楕円 73"/>
        <xdr:cNvSpPr/>
      </xdr:nvSpPr>
      <xdr:spPr>
        <a:xfrm>
          <a:off x="2857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160020</xdr:rowOff>
    </xdr:from>
    <xdr:to>
      <xdr:col>19</xdr:col>
      <xdr:colOff>177800</xdr:colOff>
      <xdr:row>41</xdr:row>
      <xdr:rowOff>161925</xdr:rowOff>
    </xdr:to>
    <xdr:cxnSp macro="">
      <xdr:nvCxnSpPr>
        <xdr:cNvPr id="75" name="直線コネクタ 74"/>
        <xdr:cNvCxnSpPr/>
      </xdr:nvCxnSpPr>
      <xdr:spPr>
        <a:xfrm flipV="1">
          <a:off x="2908300" y="71894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101600</xdr:rowOff>
    </xdr:from>
    <xdr:to>
      <xdr:col>10</xdr:col>
      <xdr:colOff>165100</xdr:colOff>
      <xdr:row>42</xdr:row>
      <xdr:rowOff>31750</xdr:rowOff>
    </xdr:to>
    <xdr:sp macro="" textlink="">
      <xdr:nvSpPr>
        <xdr:cNvPr id="76" name="楕円 75"/>
        <xdr:cNvSpPr/>
      </xdr:nvSpPr>
      <xdr:spPr>
        <a:xfrm>
          <a:off x="1968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152400</xdr:rowOff>
    </xdr:from>
    <xdr:to>
      <xdr:col>15</xdr:col>
      <xdr:colOff>50800</xdr:colOff>
      <xdr:row>41</xdr:row>
      <xdr:rowOff>161925</xdr:rowOff>
    </xdr:to>
    <xdr:cxnSp macro="">
      <xdr:nvCxnSpPr>
        <xdr:cNvPr id="77" name="直線コネクタ 76"/>
        <xdr:cNvCxnSpPr/>
      </xdr:nvCxnSpPr>
      <xdr:spPr>
        <a:xfrm>
          <a:off x="2019300" y="7181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78" name="n_1ave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9"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0"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1" name="n_4ave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30497</xdr:rowOff>
    </xdr:from>
    <xdr:ext cx="405111" cy="259045"/>
    <xdr:sp macro="" textlink="">
      <xdr:nvSpPr>
        <xdr:cNvPr id="82" name="n_1mainValue【道路】&#10;有形固定資産減価償却率"/>
        <xdr:cNvSpPr txBox="1"/>
      </xdr:nvSpPr>
      <xdr:spPr>
        <a:xfrm>
          <a:off x="3582044"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32402</xdr:rowOff>
    </xdr:from>
    <xdr:ext cx="405111" cy="259045"/>
    <xdr:sp macro="" textlink="">
      <xdr:nvSpPr>
        <xdr:cNvPr id="83" name="n_2mainValue【道路】&#10;有形固定資産減価償却率"/>
        <xdr:cNvSpPr txBox="1"/>
      </xdr:nvSpPr>
      <xdr:spPr>
        <a:xfrm>
          <a:off x="2705744"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22877</xdr:rowOff>
    </xdr:from>
    <xdr:ext cx="405111" cy="259045"/>
    <xdr:sp macro="" textlink="">
      <xdr:nvSpPr>
        <xdr:cNvPr id="84" name="n_3mainValue【道路】&#10;有形固定資産減価償却率"/>
        <xdr:cNvSpPr txBox="1"/>
      </xdr:nvSpPr>
      <xdr:spPr>
        <a:xfrm>
          <a:off x="1816744"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08" name="直線コネクタ 107"/>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09"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0" name="直線コネクタ 109"/>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1"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2" name="直線コネクタ 111"/>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3" name="【道路】&#10;一人当たり延長平均値テキスト"/>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4" name="フローチャート: 判断 113"/>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5" name="フローチャート: 判断 114"/>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6" name="フローチャート: 判断 115"/>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17" name="フローチャート: 判断 116"/>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18" name="フローチャート: 判断 117"/>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137661</xdr:rowOff>
    </xdr:from>
    <xdr:to>
      <xdr:col>50</xdr:col>
      <xdr:colOff>165100</xdr:colOff>
      <xdr:row>40</xdr:row>
      <xdr:rowOff>67811</xdr:rowOff>
    </xdr:to>
    <xdr:sp macro="" textlink="">
      <xdr:nvSpPr>
        <xdr:cNvPr id="124" name="楕円 123"/>
        <xdr:cNvSpPr/>
      </xdr:nvSpPr>
      <xdr:spPr>
        <a:xfrm>
          <a:off x="9588500" y="682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141110</xdr:rowOff>
    </xdr:from>
    <xdr:to>
      <xdr:col>46</xdr:col>
      <xdr:colOff>38100</xdr:colOff>
      <xdr:row>40</xdr:row>
      <xdr:rowOff>71260</xdr:rowOff>
    </xdr:to>
    <xdr:sp macro="" textlink="">
      <xdr:nvSpPr>
        <xdr:cNvPr id="125" name="楕円 124"/>
        <xdr:cNvSpPr/>
      </xdr:nvSpPr>
      <xdr:spPr>
        <a:xfrm>
          <a:off x="8699500" y="68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17011</xdr:rowOff>
    </xdr:from>
    <xdr:to>
      <xdr:col>50</xdr:col>
      <xdr:colOff>114300</xdr:colOff>
      <xdr:row>40</xdr:row>
      <xdr:rowOff>20460</xdr:rowOff>
    </xdr:to>
    <xdr:cxnSp macro="">
      <xdr:nvCxnSpPr>
        <xdr:cNvPr id="126" name="直線コネクタ 125"/>
        <xdr:cNvCxnSpPr/>
      </xdr:nvCxnSpPr>
      <xdr:spPr>
        <a:xfrm flipV="1">
          <a:off x="8750300" y="6875011"/>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138690</xdr:rowOff>
    </xdr:from>
    <xdr:to>
      <xdr:col>41</xdr:col>
      <xdr:colOff>101600</xdr:colOff>
      <xdr:row>40</xdr:row>
      <xdr:rowOff>68840</xdr:rowOff>
    </xdr:to>
    <xdr:sp macro="" textlink="">
      <xdr:nvSpPr>
        <xdr:cNvPr id="127" name="楕円 126"/>
        <xdr:cNvSpPr/>
      </xdr:nvSpPr>
      <xdr:spPr>
        <a:xfrm>
          <a:off x="7810500" y="68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18040</xdr:rowOff>
    </xdr:from>
    <xdr:to>
      <xdr:col>45</xdr:col>
      <xdr:colOff>177800</xdr:colOff>
      <xdr:row>40</xdr:row>
      <xdr:rowOff>20460</xdr:rowOff>
    </xdr:to>
    <xdr:cxnSp macro="">
      <xdr:nvCxnSpPr>
        <xdr:cNvPr id="128" name="直線コネクタ 127"/>
        <xdr:cNvCxnSpPr/>
      </xdr:nvCxnSpPr>
      <xdr:spPr>
        <a:xfrm>
          <a:off x="7861300" y="6876040"/>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29" name="n_1aveValue【道路】&#10;一人当たり延長"/>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30" name="n_2aveValue【道路】&#10;一人当たり延長"/>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31" name="n_3aveValue【道路】&#10;一人当たり延長"/>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2" name="n_4aveValue【道路】&#10;一人当たり延長"/>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58938</xdr:rowOff>
    </xdr:from>
    <xdr:ext cx="534377" cy="259045"/>
    <xdr:sp macro="" textlink="">
      <xdr:nvSpPr>
        <xdr:cNvPr id="133" name="n_1mainValue【道路】&#10;一人当たり延長"/>
        <xdr:cNvSpPr txBox="1"/>
      </xdr:nvSpPr>
      <xdr:spPr>
        <a:xfrm>
          <a:off x="9359411" y="69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62387</xdr:rowOff>
    </xdr:from>
    <xdr:ext cx="534377" cy="259045"/>
    <xdr:sp macro="" textlink="">
      <xdr:nvSpPr>
        <xdr:cNvPr id="134" name="n_2mainValue【道路】&#10;一人当たり延長"/>
        <xdr:cNvSpPr txBox="1"/>
      </xdr:nvSpPr>
      <xdr:spPr>
        <a:xfrm>
          <a:off x="8483111" y="692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85367</xdr:rowOff>
    </xdr:from>
    <xdr:ext cx="534377" cy="259045"/>
    <xdr:sp macro="" textlink="">
      <xdr:nvSpPr>
        <xdr:cNvPr id="135" name="n_3mainValue【道路】&#10;一人当たり延長"/>
        <xdr:cNvSpPr txBox="1"/>
      </xdr:nvSpPr>
      <xdr:spPr>
        <a:xfrm>
          <a:off x="7594111" y="66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4" name="正方形/長方形 14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1" name="正方形/長方形 15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2" name="正方形/長方形 1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3" name="正方形/長方形 1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4" name="正方形/長方形 1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5" name="正方形/長方形 1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6" name="正方形/長方形 1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7" name="正方形/長方形 1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8" name="正方形/長方形 1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9" name="正方形/長方形 1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0" name="テキスト ボックス 1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1" name="直線コネクタ 1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2" name="テキスト ボックス 1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3" name="直線コネクタ 1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4" name="テキスト ボックス 1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5" name="直線コネクタ 1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6" name="テキスト ボックス 1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7" name="直線コネクタ 1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8" name="テキスト ボックス 1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9" name="直線コネクタ 1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0" name="テキスト ボックス 1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1" name="直線コネクタ 1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2" name="テキスト ボックス 1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4" name="テキスト ボックス 1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176" name="直線コネクタ 175"/>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8" name="直線コネクタ 1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179"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180" name="直線コネクタ 179"/>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181" name="【公営住宅】&#10;有形固定資産減価償却率平均値テキスト"/>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182" name="フローチャート: 判断 181"/>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183" name="フローチャート: 判断 182"/>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184" name="フローチャート: 判断 183"/>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185" name="フローチャート: 判断 18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186" name="フローチャート: 判断 185"/>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69214</xdr:rowOff>
    </xdr:from>
    <xdr:to>
      <xdr:col>20</xdr:col>
      <xdr:colOff>38100</xdr:colOff>
      <xdr:row>85</xdr:row>
      <xdr:rowOff>170814</xdr:rowOff>
    </xdr:to>
    <xdr:sp macro="" textlink="">
      <xdr:nvSpPr>
        <xdr:cNvPr id="192" name="楕円 191"/>
        <xdr:cNvSpPr/>
      </xdr:nvSpPr>
      <xdr:spPr>
        <a:xfrm>
          <a:off x="3746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38736</xdr:rowOff>
    </xdr:from>
    <xdr:to>
      <xdr:col>15</xdr:col>
      <xdr:colOff>101600</xdr:colOff>
      <xdr:row>85</xdr:row>
      <xdr:rowOff>140336</xdr:rowOff>
    </xdr:to>
    <xdr:sp macro="" textlink="">
      <xdr:nvSpPr>
        <xdr:cNvPr id="193" name="楕円 192"/>
        <xdr:cNvSpPr/>
      </xdr:nvSpPr>
      <xdr:spPr>
        <a:xfrm>
          <a:off x="2857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89536</xdr:rowOff>
    </xdr:from>
    <xdr:to>
      <xdr:col>19</xdr:col>
      <xdr:colOff>177800</xdr:colOff>
      <xdr:row>85</xdr:row>
      <xdr:rowOff>120014</xdr:rowOff>
    </xdr:to>
    <xdr:cxnSp macro="">
      <xdr:nvCxnSpPr>
        <xdr:cNvPr id="194" name="直線コネクタ 193"/>
        <xdr:cNvCxnSpPr/>
      </xdr:nvCxnSpPr>
      <xdr:spPr>
        <a:xfrm>
          <a:off x="2908300" y="146627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6350</xdr:rowOff>
    </xdr:from>
    <xdr:to>
      <xdr:col>10</xdr:col>
      <xdr:colOff>165100</xdr:colOff>
      <xdr:row>85</xdr:row>
      <xdr:rowOff>107950</xdr:rowOff>
    </xdr:to>
    <xdr:sp macro="" textlink="">
      <xdr:nvSpPr>
        <xdr:cNvPr id="195" name="楕円 194"/>
        <xdr:cNvSpPr/>
      </xdr:nvSpPr>
      <xdr:spPr>
        <a:xfrm>
          <a:off x="196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57150</xdr:rowOff>
    </xdr:from>
    <xdr:to>
      <xdr:col>15</xdr:col>
      <xdr:colOff>50800</xdr:colOff>
      <xdr:row>85</xdr:row>
      <xdr:rowOff>89536</xdr:rowOff>
    </xdr:to>
    <xdr:cxnSp macro="">
      <xdr:nvCxnSpPr>
        <xdr:cNvPr id="196" name="直線コネクタ 195"/>
        <xdr:cNvCxnSpPr/>
      </xdr:nvCxnSpPr>
      <xdr:spPr>
        <a:xfrm>
          <a:off x="2019300" y="146304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197" name="n_1aveValue【公営住宅】&#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198" name="n_2aveValue【公営住宅】&#10;有形固定資産減価償却率"/>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199" name="n_3ave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200"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161941</xdr:rowOff>
    </xdr:from>
    <xdr:ext cx="405111" cy="259045"/>
    <xdr:sp macro="" textlink="">
      <xdr:nvSpPr>
        <xdr:cNvPr id="201" name="n_1mainValue【公営住宅】&#10;有形固定資産減価償却率"/>
        <xdr:cNvSpPr txBox="1"/>
      </xdr:nvSpPr>
      <xdr:spPr>
        <a:xfrm>
          <a:off x="3582044"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131463</xdr:rowOff>
    </xdr:from>
    <xdr:ext cx="405111" cy="259045"/>
    <xdr:sp macro="" textlink="">
      <xdr:nvSpPr>
        <xdr:cNvPr id="202" name="n_2mainValue【公営住宅】&#10;有形固定資産減価償却率"/>
        <xdr:cNvSpPr txBox="1"/>
      </xdr:nvSpPr>
      <xdr:spPr>
        <a:xfrm>
          <a:off x="27057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99077</xdr:rowOff>
    </xdr:from>
    <xdr:ext cx="405111" cy="259045"/>
    <xdr:sp macro="" textlink="">
      <xdr:nvSpPr>
        <xdr:cNvPr id="203" name="n_3mainValue【公営住宅】&#10;有形固定資産減価償却率"/>
        <xdr:cNvSpPr txBox="1"/>
      </xdr:nvSpPr>
      <xdr:spPr>
        <a:xfrm>
          <a:off x="1816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4" name="直線コネクタ 2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5" name="テキスト ボックス 2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6" name="直線コネクタ 2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7" name="テキスト ボックス 2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8" name="直線コネクタ 2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9" name="テキスト ボックス 2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0" name="直線コネクタ 2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1" name="テキスト ボックス 22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2" name="直線コネクタ 2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3" name="テキスト ボックス 22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4" name="直線コネクタ 2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25" name="テキスト ボックス 22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227" name="直線コネクタ 226"/>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228"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229" name="直線コネクタ 228"/>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230"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231" name="直線コネクタ 230"/>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232" name="【公営住宅】&#10;一人当たり面積平均値テキスト"/>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233" name="フローチャート: 判断 232"/>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234" name="フローチャート: 判断 233"/>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235" name="フローチャート: 判断 234"/>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236" name="フローチャート: 判断 235"/>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237" name="フローチャート: 判断 236"/>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8" name="テキスト ボックス 2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9" name="テキスト ボックス 2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0" name="テキスト ボックス 2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1" name="テキスト ボックス 2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2" name="テキスト ボックス 2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18732</xdr:rowOff>
    </xdr:from>
    <xdr:to>
      <xdr:col>50</xdr:col>
      <xdr:colOff>165100</xdr:colOff>
      <xdr:row>86</xdr:row>
      <xdr:rowOff>120332</xdr:rowOff>
    </xdr:to>
    <xdr:sp macro="" textlink="">
      <xdr:nvSpPr>
        <xdr:cNvPr id="243" name="楕円 242"/>
        <xdr:cNvSpPr/>
      </xdr:nvSpPr>
      <xdr:spPr>
        <a:xfrm>
          <a:off x="9588500" y="147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18732</xdr:rowOff>
    </xdr:from>
    <xdr:to>
      <xdr:col>46</xdr:col>
      <xdr:colOff>38100</xdr:colOff>
      <xdr:row>86</xdr:row>
      <xdr:rowOff>120332</xdr:rowOff>
    </xdr:to>
    <xdr:sp macro="" textlink="">
      <xdr:nvSpPr>
        <xdr:cNvPr id="244" name="楕円 243"/>
        <xdr:cNvSpPr/>
      </xdr:nvSpPr>
      <xdr:spPr>
        <a:xfrm>
          <a:off x="8699500" y="147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69532</xdr:rowOff>
    </xdr:from>
    <xdr:to>
      <xdr:col>50</xdr:col>
      <xdr:colOff>114300</xdr:colOff>
      <xdr:row>86</xdr:row>
      <xdr:rowOff>69532</xdr:rowOff>
    </xdr:to>
    <xdr:cxnSp macro="">
      <xdr:nvCxnSpPr>
        <xdr:cNvPr id="245" name="直線コネクタ 244"/>
        <xdr:cNvCxnSpPr/>
      </xdr:nvCxnSpPr>
      <xdr:spPr>
        <a:xfrm>
          <a:off x="8750300" y="14814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18542</xdr:rowOff>
    </xdr:from>
    <xdr:to>
      <xdr:col>41</xdr:col>
      <xdr:colOff>101600</xdr:colOff>
      <xdr:row>86</xdr:row>
      <xdr:rowOff>120142</xdr:rowOff>
    </xdr:to>
    <xdr:sp macro="" textlink="">
      <xdr:nvSpPr>
        <xdr:cNvPr id="246" name="楕円 245"/>
        <xdr:cNvSpPr/>
      </xdr:nvSpPr>
      <xdr:spPr>
        <a:xfrm>
          <a:off x="78105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69342</xdr:rowOff>
    </xdr:from>
    <xdr:to>
      <xdr:col>45</xdr:col>
      <xdr:colOff>177800</xdr:colOff>
      <xdr:row>86</xdr:row>
      <xdr:rowOff>69532</xdr:rowOff>
    </xdr:to>
    <xdr:cxnSp macro="">
      <xdr:nvCxnSpPr>
        <xdr:cNvPr id="247" name="直線コネクタ 246"/>
        <xdr:cNvCxnSpPr/>
      </xdr:nvCxnSpPr>
      <xdr:spPr>
        <a:xfrm>
          <a:off x="7861300" y="1481404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248" name="n_1aveValue【公営住宅】&#10;一人当たり面積"/>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249" name="n_2aveValue【公営住宅】&#10;一人当たり面積"/>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250"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251" name="n_4aveValue【公営住宅】&#10;一人当たり面積"/>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111459</xdr:rowOff>
    </xdr:from>
    <xdr:ext cx="469744" cy="259045"/>
    <xdr:sp macro="" textlink="">
      <xdr:nvSpPr>
        <xdr:cNvPr id="252" name="n_1mainValue【公営住宅】&#10;一人当たり面積"/>
        <xdr:cNvSpPr txBox="1"/>
      </xdr:nvSpPr>
      <xdr:spPr>
        <a:xfrm>
          <a:off x="9391727" y="1485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111459</xdr:rowOff>
    </xdr:from>
    <xdr:ext cx="469744" cy="259045"/>
    <xdr:sp macro="" textlink="">
      <xdr:nvSpPr>
        <xdr:cNvPr id="253" name="n_2mainValue【公営住宅】&#10;一人当たり面積"/>
        <xdr:cNvSpPr txBox="1"/>
      </xdr:nvSpPr>
      <xdr:spPr>
        <a:xfrm>
          <a:off x="8515427" y="1485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111269</xdr:rowOff>
    </xdr:from>
    <xdr:ext cx="469744" cy="259045"/>
    <xdr:sp macro="" textlink="">
      <xdr:nvSpPr>
        <xdr:cNvPr id="254" name="n_3mainValue【公営住宅】&#10;一人当たり面積"/>
        <xdr:cNvSpPr txBox="1"/>
      </xdr:nvSpPr>
      <xdr:spPr>
        <a:xfrm>
          <a:off x="7626427" y="148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1" name="テキスト ボックス 2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2" name="直線コネクタ 2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83" name="テキスト ボックス 2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4" name="直線コネクタ 2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5" name="テキスト ボックス 2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6" name="直線コネクタ 2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7" name="テキスト ボックス 2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8" name="直線コネクタ 2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9" name="テキスト ボックス 2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0" name="直線コネクタ 2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1" name="テキスト ボックス 2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93" name="テキスト ボックス 2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295" name="直線コネクタ 294"/>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9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97" name="直線コネクタ 29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298"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299" name="直線コネクタ 298"/>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300" name="【認定こども園・幼稚園・保育所】&#10;有形固定資産減価償却率平均値テキスト"/>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301" name="フローチャート: 判断 300"/>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302" name="フローチャート: 判断 301"/>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303" name="フローチャート: 判断 302"/>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04" name="フローチャート: 判断 303"/>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305" name="フローチャート: 判断 304"/>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6" name="テキスト ボックス 3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7" name="テキスト ボックス 3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8" name="テキスト ボックス 3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9" name="テキスト ボックス 3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0" name="テキスト ボックス 3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12065</xdr:rowOff>
    </xdr:from>
    <xdr:to>
      <xdr:col>81</xdr:col>
      <xdr:colOff>101600</xdr:colOff>
      <xdr:row>36</xdr:row>
      <xdr:rowOff>113665</xdr:rowOff>
    </xdr:to>
    <xdr:sp macro="" textlink="">
      <xdr:nvSpPr>
        <xdr:cNvPr id="311" name="楕円 310"/>
        <xdr:cNvSpPr/>
      </xdr:nvSpPr>
      <xdr:spPr>
        <a:xfrm>
          <a:off x="15430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122555</xdr:rowOff>
    </xdr:from>
    <xdr:to>
      <xdr:col>76</xdr:col>
      <xdr:colOff>165100</xdr:colOff>
      <xdr:row>36</xdr:row>
      <xdr:rowOff>52705</xdr:rowOff>
    </xdr:to>
    <xdr:sp macro="" textlink="">
      <xdr:nvSpPr>
        <xdr:cNvPr id="312" name="楕円 311"/>
        <xdr:cNvSpPr/>
      </xdr:nvSpPr>
      <xdr:spPr>
        <a:xfrm>
          <a:off x="14541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xdr:rowOff>
    </xdr:from>
    <xdr:to>
      <xdr:col>81</xdr:col>
      <xdr:colOff>50800</xdr:colOff>
      <xdr:row>36</xdr:row>
      <xdr:rowOff>62865</xdr:rowOff>
    </xdr:to>
    <xdr:cxnSp macro="">
      <xdr:nvCxnSpPr>
        <xdr:cNvPr id="313" name="直線コネクタ 312"/>
        <xdr:cNvCxnSpPr/>
      </xdr:nvCxnSpPr>
      <xdr:spPr>
        <a:xfrm>
          <a:off x="14592300" y="61741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92075</xdr:rowOff>
    </xdr:from>
    <xdr:to>
      <xdr:col>72</xdr:col>
      <xdr:colOff>38100</xdr:colOff>
      <xdr:row>36</xdr:row>
      <xdr:rowOff>22225</xdr:rowOff>
    </xdr:to>
    <xdr:sp macro="" textlink="">
      <xdr:nvSpPr>
        <xdr:cNvPr id="314" name="楕円 313"/>
        <xdr:cNvSpPr/>
      </xdr:nvSpPr>
      <xdr:spPr>
        <a:xfrm>
          <a:off x="13652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142875</xdr:rowOff>
    </xdr:from>
    <xdr:to>
      <xdr:col>76</xdr:col>
      <xdr:colOff>114300</xdr:colOff>
      <xdr:row>36</xdr:row>
      <xdr:rowOff>1905</xdr:rowOff>
    </xdr:to>
    <xdr:cxnSp macro="">
      <xdr:nvCxnSpPr>
        <xdr:cNvPr id="315" name="直線コネクタ 314"/>
        <xdr:cNvCxnSpPr/>
      </xdr:nvCxnSpPr>
      <xdr:spPr>
        <a:xfrm>
          <a:off x="13703300" y="61436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316"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317" name="n_2aveValue【認定こども園・幼稚園・保育所】&#10;有形固定資産減価償却率"/>
        <xdr:cNvSpPr txBox="1"/>
      </xdr:nvSpPr>
      <xdr:spPr>
        <a:xfrm>
          <a:off x="14389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318"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319" name="n_4aveValue【認定こども園・幼稚園・保育所】&#10;有形固定資産減価償却率"/>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130192</xdr:rowOff>
    </xdr:from>
    <xdr:ext cx="405111" cy="259045"/>
    <xdr:sp macro="" textlink="">
      <xdr:nvSpPr>
        <xdr:cNvPr id="320" name="n_1mainValue【認定こども園・幼稚園・保育所】&#10;有形固定資産減価償却率"/>
        <xdr:cNvSpPr txBox="1"/>
      </xdr:nvSpPr>
      <xdr:spPr>
        <a:xfrm>
          <a:off x="152660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69232</xdr:rowOff>
    </xdr:from>
    <xdr:ext cx="405111" cy="259045"/>
    <xdr:sp macro="" textlink="">
      <xdr:nvSpPr>
        <xdr:cNvPr id="321" name="n_2mainValue【認定こども園・幼稚園・保育所】&#10;有形固定資産減価償却率"/>
        <xdr:cNvSpPr txBox="1"/>
      </xdr:nvSpPr>
      <xdr:spPr>
        <a:xfrm>
          <a:off x="14389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38752</xdr:rowOff>
    </xdr:from>
    <xdr:ext cx="405111" cy="259045"/>
    <xdr:sp macro="" textlink="">
      <xdr:nvSpPr>
        <xdr:cNvPr id="322" name="n_3mainValue【認定こども園・幼稚園・保育所】&#10;有形固定資産減価償却率"/>
        <xdr:cNvSpPr txBox="1"/>
      </xdr:nvSpPr>
      <xdr:spPr>
        <a:xfrm>
          <a:off x="13500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36" name="テキスト ボックス 3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38" name="テキスト ボックス 3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0" name="テキスト ボックス 3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344" name="直線コネクタ 343"/>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4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346" name="直線コネクタ 34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347"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348" name="直線コネクタ 347"/>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349"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50" name="フローチャート: 判断 349"/>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351" name="フローチャート: 判断 350"/>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52" name="フローチャート: 判断 351"/>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353" name="フローチャート: 判断 352"/>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354" name="フローチャート: 判断 353"/>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61976</xdr:rowOff>
    </xdr:from>
    <xdr:to>
      <xdr:col>112</xdr:col>
      <xdr:colOff>38100</xdr:colOff>
      <xdr:row>38</xdr:row>
      <xdr:rowOff>163576</xdr:rowOff>
    </xdr:to>
    <xdr:sp macro="" textlink="">
      <xdr:nvSpPr>
        <xdr:cNvPr id="360" name="楕円 359"/>
        <xdr:cNvSpPr/>
      </xdr:nvSpPr>
      <xdr:spPr>
        <a:xfrm>
          <a:off x="21272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61" name="楕円 360"/>
        <xdr:cNvSpPr/>
      </xdr:nvSpPr>
      <xdr:spPr>
        <a:xfrm>
          <a:off x="20383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112776</xdr:rowOff>
    </xdr:from>
    <xdr:to>
      <xdr:col>111</xdr:col>
      <xdr:colOff>177800</xdr:colOff>
      <xdr:row>38</xdr:row>
      <xdr:rowOff>131064</xdr:rowOff>
    </xdr:to>
    <xdr:cxnSp macro="">
      <xdr:nvCxnSpPr>
        <xdr:cNvPr id="362" name="直線コネクタ 361"/>
        <xdr:cNvCxnSpPr/>
      </xdr:nvCxnSpPr>
      <xdr:spPr>
        <a:xfrm flipV="1">
          <a:off x="20434300" y="6627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75692</xdr:rowOff>
    </xdr:from>
    <xdr:to>
      <xdr:col>102</xdr:col>
      <xdr:colOff>165100</xdr:colOff>
      <xdr:row>39</xdr:row>
      <xdr:rowOff>5842</xdr:rowOff>
    </xdr:to>
    <xdr:sp macro="" textlink="">
      <xdr:nvSpPr>
        <xdr:cNvPr id="363" name="楕円 362"/>
        <xdr:cNvSpPr/>
      </xdr:nvSpPr>
      <xdr:spPr>
        <a:xfrm>
          <a:off x="19494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126492</xdr:rowOff>
    </xdr:from>
    <xdr:to>
      <xdr:col>107</xdr:col>
      <xdr:colOff>50800</xdr:colOff>
      <xdr:row>38</xdr:row>
      <xdr:rowOff>131064</xdr:rowOff>
    </xdr:to>
    <xdr:cxnSp macro="">
      <xdr:nvCxnSpPr>
        <xdr:cNvPr id="364" name="直線コネクタ 363"/>
        <xdr:cNvCxnSpPr/>
      </xdr:nvCxnSpPr>
      <xdr:spPr>
        <a:xfrm>
          <a:off x="19545300" y="66415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365" name="n_1aveValue【認定こども園・幼稚園・保育所】&#10;一人当たり面積"/>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366"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367" name="n_3aveValue【認定こども園・幼稚園・保育所】&#10;一人当たり面積"/>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368"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8653</xdr:rowOff>
    </xdr:from>
    <xdr:ext cx="469744" cy="259045"/>
    <xdr:sp macro="" textlink="">
      <xdr:nvSpPr>
        <xdr:cNvPr id="369" name="n_1mainValue【認定こども園・幼稚園・保育所】&#10;一人当たり面積"/>
        <xdr:cNvSpPr txBox="1"/>
      </xdr:nvSpPr>
      <xdr:spPr>
        <a:xfrm>
          <a:off x="210757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70" name="n_2main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22369</xdr:rowOff>
    </xdr:from>
    <xdr:ext cx="469744" cy="259045"/>
    <xdr:sp macro="" textlink="">
      <xdr:nvSpPr>
        <xdr:cNvPr id="371" name="n_3mainValue【認定こども園・幼稚園・保育所】&#10;一人当たり面積"/>
        <xdr:cNvSpPr txBox="1"/>
      </xdr:nvSpPr>
      <xdr:spPr>
        <a:xfrm>
          <a:off x="19310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2" name="テキスト ボックス 38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84" name="テキスト ボックス 38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94" name="テキスト ボックス 39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397" name="直線コネクタ 396"/>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398"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399" name="直線コネクタ 39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00"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01" name="直線コネクタ 400"/>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402" name="【学校施設】&#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403" name="フローチャート: 判断 402"/>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404" name="フローチャート: 判断 403"/>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05" name="フローチャート: 判断 404"/>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406" name="フローチャート: 判断 405"/>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407" name="フローチャート: 判断 406"/>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8" name="テキスト ボックス 4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413" name="楕円 412"/>
        <xdr:cNvSpPr/>
      </xdr:nvSpPr>
      <xdr:spPr>
        <a:xfrm>
          <a:off x="15430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39007</xdr:rowOff>
    </xdr:from>
    <xdr:to>
      <xdr:col>76</xdr:col>
      <xdr:colOff>165100</xdr:colOff>
      <xdr:row>59</xdr:row>
      <xdr:rowOff>140607</xdr:rowOff>
    </xdr:to>
    <xdr:sp macro="" textlink="">
      <xdr:nvSpPr>
        <xdr:cNvPr id="414" name="楕円 413"/>
        <xdr:cNvSpPr/>
      </xdr:nvSpPr>
      <xdr:spPr>
        <a:xfrm>
          <a:off x="14541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60</xdr:row>
      <xdr:rowOff>94706</xdr:rowOff>
    </xdr:to>
    <xdr:cxnSp macro="">
      <xdr:nvCxnSpPr>
        <xdr:cNvPr id="415" name="直線コネクタ 414"/>
        <xdr:cNvCxnSpPr/>
      </xdr:nvCxnSpPr>
      <xdr:spPr>
        <a:xfrm>
          <a:off x="14592300" y="1020535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416" name="楕円 415"/>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89807</xdr:rowOff>
    </xdr:to>
    <xdr:cxnSp macro="">
      <xdr:nvCxnSpPr>
        <xdr:cNvPr id="417" name="直線コネクタ 416"/>
        <xdr:cNvCxnSpPr/>
      </xdr:nvCxnSpPr>
      <xdr:spPr>
        <a:xfrm>
          <a:off x="13703300" y="10172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418"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419"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420"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421" name="n_4aveValue【学校施設】&#10;有形固定資産減価償却率"/>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162033</xdr:rowOff>
    </xdr:from>
    <xdr:ext cx="405111" cy="259045"/>
    <xdr:sp macro="" textlink="">
      <xdr:nvSpPr>
        <xdr:cNvPr id="422" name="n_1mainValue【学校施設】&#10;有形固定資産減価償却率"/>
        <xdr:cNvSpPr txBox="1"/>
      </xdr:nvSpPr>
      <xdr:spPr>
        <a:xfrm>
          <a:off x="152660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157134</xdr:rowOff>
    </xdr:from>
    <xdr:ext cx="405111" cy="259045"/>
    <xdr:sp macro="" textlink="">
      <xdr:nvSpPr>
        <xdr:cNvPr id="423" name="n_2mainValue【学校施設】&#10;有形固定資産減価償却率"/>
        <xdr:cNvSpPr txBox="1"/>
      </xdr:nvSpPr>
      <xdr:spPr>
        <a:xfrm>
          <a:off x="14389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424" name="n_3mainValue【学校施設】&#10;有形固定資産減価償却率"/>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449" name="直線コネクタ 448"/>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450"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451" name="直線コネクタ 450"/>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452"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453" name="直線コネクタ 452"/>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454" name="【学校施設】&#10;一人当たり面積平均値テキスト"/>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455" name="フローチャート: 判断 454"/>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456" name="フローチャート: 判断 455"/>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457" name="フローチャート: 判断 456"/>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458" name="フローチャート: 判断 457"/>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459" name="フローチャート: 判断 458"/>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171323</xdr:rowOff>
    </xdr:from>
    <xdr:to>
      <xdr:col>112</xdr:col>
      <xdr:colOff>38100</xdr:colOff>
      <xdr:row>64</xdr:row>
      <xdr:rowOff>101473</xdr:rowOff>
    </xdr:to>
    <xdr:sp macro="" textlink="">
      <xdr:nvSpPr>
        <xdr:cNvPr id="465" name="楕円 464"/>
        <xdr:cNvSpPr/>
      </xdr:nvSpPr>
      <xdr:spPr>
        <a:xfrm>
          <a:off x="21272500" y="109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44450</xdr:rowOff>
    </xdr:from>
    <xdr:to>
      <xdr:col>107</xdr:col>
      <xdr:colOff>101600</xdr:colOff>
      <xdr:row>63</xdr:row>
      <xdr:rowOff>146050</xdr:rowOff>
    </xdr:to>
    <xdr:sp macro="" textlink="">
      <xdr:nvSpPr>
        <xdr:cNvPr id="466" name="楕円 465"/>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64</xdr:row>
      <xdr:rowOff>50673</xdr:rowOff>
    </xdr:to>
    <xdr:cxnSp macro="">
      <xdr:nvCxnSpPr>
        <xdr:cNvPr id="467" name="直線コネクタ 466"/>
        <xdr:cNvCxnSpPr/>
      </xdr:nvCxnSpPr>
      <xdr:spPr>
        <a:xfrm>
          <a:off x="20434300" y="10896600"/>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41021</xdr:rowOff>
    </xdr:from>
    <xdr:to>
      <xdr:col>102</xdr:col>
      <xdr:colOff>165100</xdr:colOff>
      <xdr:row>63</xdr:row>
      <xdr:rowOff>142621</xdr:rowOff>
    </xdr:to>
    <xdr:sp macro="" textlink="">
      <xdr:nvSpPr>
        <xdr:cNvPr id="468" name="楕円 467"/>
        <xdr:cNvSpPr/>
      </xdr:nvSpPr>
      <xdr:spPr>
        <a:xfrm>
          <a:off x="19494500" y="108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91821</xdr:rowOff>
    </xdr:from>
    <xdr:to>
      <xdr:col>107</xdr:col>
      <xdr:colOff>50800</xdr:colOff>
      <xdr:row>63</xdr:row>
      <xdr:rowOff>95250</xdr:rowOff>
    </xdr:to>
    <xdr:cxnSp macro="">
      <xdr:nvCxnSpPr>
        <xdr:cNvPr id="469" name="直線コネクタ 468"/>
        <xdr:cNvCxnSpPr/>
      </xdr:nvCxnSpPr>
      <xdr:spPr>
        <a:xfrm>
          <a:off x="19545300" y="108931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470" name="n_1aveValue【学校施設】&#10;一人当たり面積"/>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471" name="n_2aveValue【学校施設】&#10;一人当たり面積"/>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472" name="n_3aveValue【学校施設】&#10;一人当たり面積"/>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473" name="n_4aveValue【学校施設】&#10;一人当たり面積"/>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92600</xdr:rowOff>
    </xdr:from>
    <xdr:ext cx="469744" cy="259045"/>
    <xdr:sp macro="" textlink="">
      <xdr:nvSpPr>
        <xdr:cNvPr id="474" name="n_1mainValue【学校施設】&#10;一人当たり面積"/>
        <xdr:cNvSpPr txBox="1"/>
      </xdr:nvSpPr>
      <xdr:spPr>
        <a:xfrm>
          <a:off x="21075727" y="1106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475" name="n_2mainValue【学校施設】&#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133748</xdr:rowOff>
    </xdr:from>
    <xdr:ext cx="469744" cy="259045"/>
    <xdr:sp macro="" textlink="">
      <xdr:nvSpPr>
        <xdr:cNvPr id="476" name="n_3mainValue【学校施設】&#10;一人当たり面積"/>
        <xdr:cNvSpPr txBox="1"/>
      </xdr:nvSpPr>
      <xdr:spPr>
        <a:xfrm>
          <a:off x="19310427" y="1093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7" name="テキスト ボックス 48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8" name="直線コネクタ 4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9" name="テキスト ボックス 48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0" name="直線コネクタ 4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1" name="テキスト ボックス 4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2" name="直線コネクタ 4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3" name="テキスト ボックス 4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4" name="直線コネクタ 4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5" name="テキスト ボックス 4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6" name="直線コネクタ 4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7" name="テキスト ボックス 4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8" name="直線コネクタ 4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9" name="テキスト ボックス 49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0" name="直線コネクタ 4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502" name="直線コネクタ 501"/>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0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04" name="直線コネクタ 50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505" name="【児童館】&#10;有形固定資産減価償却率最大値テキスト"/>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506" name="直線コネクタ 505"/>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507" name="【児童館】&#10;有形固定資産減価償却率平均値テキスト"/>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508" name="フローチャート: 判断 507"/>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509" name="フローチャート: 判断 508"/>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510" name="フローチャート: 判断 509"/>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511" name="フローチャート: 判断 510"/>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512" name="フローチャート: 判断 511"/>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3" name="テキスト ボックス 5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4" name="テキスト ボックス 5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5" name="テキスト ボックス 5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6" name="テキスト ボックス 5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7" name="テキスト ボックス 5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18" name="楕円 517"/>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19" name="楕円 518"/>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20" name="直線コネクタ 519"/>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21" name="楕円 520"/>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22" name="直線コネクタ 521"/>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79301</xdr:rowOff>
    </xdr:from>
    <xdr:ext cx="405111" cy="259045"/>
    <xdr:sp macro="" textlink="">
      <xdr:nvSpPr>
        <xdr:cNvPr id="523" name="n_1aveValue【児童館】&#10;有形固定資産減価償却率"/>
        <xdr:cNvSpPr txBox="1"/>
      </xdr:nvSpPr>
      <xdr:spPr>
        <a:xfrm>
          <a:off x="15266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524" name="n_2aveValue【児童館】&#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525" name="n_3aveValue【児童館】&#10;有形固定資産減価償却率"/>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526" name="n_4aveValue【児童館】&#10;有形固定資産減価償却率"/>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27"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28"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29"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40" name="テキスト ボックス 53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41" name="直線コネクタ 54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2" name="テキスト ボックス 54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3" name="直線コネクタ 54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4" name="テキスト ボックス 54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5" name="直線コネクタ 54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6" name="テキスト ボックス 54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7" name="直線コネクタ 54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8" name="テキスト ボックス 54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9" name="直線コネクタ 54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0" name="テキスト ボックス 54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1" name="直線コネクタ 55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2" name="テキスト ボックス 55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556" name="直線コネクタ 555"/>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557" name="【児童館】&#10;一人当たり面積最小値テキスト"/>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558" name="直線コネクタ 557"/>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59"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60" name="直線コネクタ 55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561"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562" name="フローチャート: 判断 561"/>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563" name="フローチャート: 判断 562"/>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564" name="フローチャート: 判断 563"/>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565" name="フローチャート: 判断 564"/>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566" name="フローチャート: 判断 565"/>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7" name="テキスト ボックス 5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150586</xdr:rowOff>
    </xdr:from>
    <xdr:to>
      <xdr:col>112</xdr:col>
      <xdr:colOff>38100</xdr:colOff>
      <xdr:row>87</xdr:row>
      <xdr:rowOff>80736</xdr:rowOff>
    </xdr:to>
    <xdr:sp macro="" textlink="">
      <xdr:nvSpPr>
        <xdr:cNvPr id="572" name="楕円 571"/>
        <xdr:cNvSpPr/>
      </xdr:nvSpPr>
      <xdr:spPr>
        <a:xfrm>
          <a:off x="21272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166914</xdr:rowOff>
    </xdr:from>
    <xdr:to>
      <xdr:col>107</xdr:col>
      <xdr:colOff>101600</xdr:colOff>
      <xdr:row>87</xdr:row>
      <xdr:rowOff>97064</xdr:rowOff>
    </xdr:to>
    <xdr:sp macro="" textlink="">
      <xdr:nvSpPr>
        <xdr:cNvPr id="573" name="楕円 572"/>
        <xdr:cNvSpPr/>
      </xdr:nvSpPr>
      <xdr:spPr>
        <a:xfrm>
          <a:off x="203835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87</xdr:row>
      <xdr:rowOff>29936</xdr:rowOff>
    </xdr:from>
    <xdr:to>
      <xdr:col>111</xdr:col>
      <xdr:colOff>177800</xdr:colOff>
      <xdr:row>87</xdr:row>
      <xdr:rowOff>46264</xdr:rowOff>
    </xdr:to>
    <xdr:cxnSp macro="">
      <xdr:nvCxnSpPr>
        <xdr:cNvPr id="574" name="直線コネクタ 573"/>
        <xdr:cNvCxnSpPr/>
      </xdr:nvCxnSpPr>
      <xdr:spPr>
        <a:xfrm flipV="1">
          <a:off x="20434300" y="149460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150586</xdr:rowOff>
    </xdr:from>
    <xdr:to>
      <xdr:col>102</xdr:col>
      <xdr:colOff>165100</xdr:colOff>
      <xdr:row>87</xdr:row>
      <xdr:rowOff>80736</xdr:rowOff>
    </xdr:to>
    <xdr:sp macro="" textlink="">
      <xdr:nvSpPr>
        <xdr:cNvPr id="575" name="楕円 574"/>
        <xdr:cNvSpPr/>
      </xdr:nvSpPr>
      <xdr:spPr>
        <a:xfrm>
          <a:off x="19494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87</xdr:row>
      <xdr:rowOff>29936</xdr:rowOff>
    </xdr:from>
    <xdr:to>
      <xdr:col>107</xdr:col>
      <xdr:colOff>50800</xdr:colOff>
      <xdr:row>87</xdr:row>
      <xdr:rowOff>46264</xdr:rowOff>
    </xdr:to>
    <xdr:cxnSp macro="">
      <xdr:nvCxnSpPr>
        <xdr:cNvPr id="576" name="直線コネクタ 575"/>
        <xdr:cNvCxnSpPr/>
      </xdr:nvCxnSpPr>
      <xdr:spPr>
        <a:xfrm>
          <a:off x="19545300" y="149460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72770</xdr:rowOff>
    </xdr:from>
    <xdr:ext cx="469744" cy="259045"/>
    <xdr:sp macro="" textlink="">
      <xdr:nvSpPr>
        <xdr:cNvPr id="577" name="n_1aveValue【児童館】&#10;一人当たり面積"/>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154413</xdr:rowOff>
    </xdr:from>
    <xdr:ext cx="469744" cy="259045"/>
    <xdr:sp macro="" textlink="">
      <xdr:nvSpPr>
        <xdr:cNvPr id="578" name="n_2aveValue【児童館】&#10;一人当たり面積"/>
        <xdr:cNvSpPr txBox="1"/>
      </xdr:nvSpPr>
      <xdr:spPr>
        <a:xfrm>
          <a:off x="20199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579"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580"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71863</xdr:rowOff>
    </xdr:from>
    <xdr:ext cx="469744" cy="259045"/>
    <xdr:sp macro="" textlink="">
      <xdr:nvSpPr>
        <xdr:cNvPr id="581" name="n_1mainValue【児童館】&#10;一人当たり面積"/>
        <xdr:cNvSpPr txBox="1"/>
      </xdr:nvSpPr>
      <xdr:spPr>
        <a:xfrm>
          <a:off x="210757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88191</xdr:rowOff>
    </xdr:from>
    <xdr:ext cx="469744" cy="259045"/>
    <xdr:sp macro="" textlink="">
      <xdr:nvSpPr>
        <xdr:cNvPr id="582" name="n_2mainValue【児童館】&#10;一人当たり面積"/>
        <xdr:cNvSpPr txBox="1"/>
      </xdr:nvSpPr>
      <xdr:spPr>
        <a:xfrm>
          <a:off x="20199427" y="150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71863</xdr:rowOff>
    </xdr:from>
    <xdr:ext cx="469744" cy="259045"/>
    <xdr:sp macro="" textlink="">
      <xdr:nvSpPr>
        <xdr:cNvPr id="583" name="n_3mainValue【児童館】&#10;一人当たり面積"/>
        <xdr:cNvSpPr txBox="1"/>
      </xdr:nvSpPr>
      <xdr:spPr>
        <a:xfrm>
          <a:off x="193104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4" name="テキスト ボックス 59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5" name="直線コネクタ 5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6" name="テキスト ボックス 59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7" name="直線コネクタ 5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8" name="テキスト ボックス 5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9" name="直線コネクタ 5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0" name="テキスト ボックス 5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1" name="直線コネクタ 6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2" name="テキスト ボックス 6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3" name="直線コネクタ 6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4" name="テキスト ボックス 60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06" name="テキスト ボックス 60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08" name="直線コネクタ 607"/>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0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0" name="直線コネクタ 60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11"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12" name="直線コネクタ 611"/>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13"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4" name="フローチャート: 判断 613"/>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15" name="フローチャート: 判断 614"/>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16" name="フローチャート: 判断 615"/>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17" name="フローチャート: 判断 616"/>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18" name="フローチャート: 判断 617"/>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24" name="楕円 623"/>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82550</xdr:rowOff>
    </xdr:from>
    <xdr:to>
      <xdr:col>76</xdr:col>
      <xdr:colOff>165100</xdr:colOff>
      <xdr:row>109</xdr:row>
      <xdr:rowOff>12700</xdr:rowOff>
    </xdr:to>
    <xdr:sp macro="" textlink="">
      <xdr:nvSpPr>
        <xdr:cNvPr id="625" name="楕円 624"/>
        <xdr:cNvSpPr/>
      </xdr:nvSpPr>
      <xdr:spPr>
        <a:xfrm>
          <a:off x="14541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133350</xdr:rowOff>
    </xdr:from>
    <xdr:to>
      <xdr:col>81</xdr:col>
      <xdr:colOff>50800</xdr:colOff>
      <xdr:row>108</xdr:row>
      <xdr:rowOff>152400</xdr:rowOff>
    </xdr:to>
    <xdr:cxnSp macro="">
      <xdr:nvCxnSpPr>
        <xdr:cNvPr id="626" name="直線コネクタ 625"/>
        <xdr:cNvCxnSpPr/>
      </xdr:nvCxnSpPr>
      <xdr:spPr>
        <a:xfrm>
          <a:off x="14592300" y="18649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40639</xdr:rowOff>
    </xdr:from>
    <xdr:to>
      <xdr:col>72</xdr:col>
      <xdr:colOff>38100</xdr:colOff>
      <xdr:row>108</xdr:row>
      <xdr:rowOff>142239</xdr:rowOff>
    </xdr:to>
    <xdr:sp macro="" textlink="">
      <xdr:nvSpPr>
        <xdr:cNvPr id="627" name="楕円 626"/>
        <xdr:cNvSpPr/>
      </xdr:nvSpPr>
      <xdr:spPr>
        <a:xfrm>
          <a:off x="1365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91439</xdr:rowOff>
    </xdr:from>
    <xdr:to>
      <xdr:col>76</xdr:col>
      <xdr:colOff>114300</xdr:colOff>
      <xdr:row>108</xdr:row>
      <xdr:rowOff>133350</xdr:rowOff>
    </xdr:to>
    <xdr:cxnSp macro="">
      <xdr:nvCxnSpPr>
        <xdr:cNvPr id="628" name="直線コネクタ 627"/>
        <xdr:cNvCxnSpPr/>
      </xdr:nvCxnSpPr>
      <xdr:spPr>
        <a:xfrm>
          <a:off x="13703300" y="186080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29"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30"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631" name="n_3aveValue【公民館】&#10;有形固定資産減価償却率"/>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32"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633" name="n_1mainValue【公民館】&#10;有形固定資産減価償却率"/>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3827</xdr:rowOff>
    </xdr:from>
    <xdr:ext cx="405111" cy="259045"/>
    <xdr:sp macro="" textlink="">
      <xdr:nvSpPr>
        <xdr:cNvPr id="634" name="n_2mainValue【公民館】&#10;有形固定資産減価償却率"/>
        <xdr:cNvSpPr txBox="1"/>
      </xdr:nvSpPr>
      <xdr:spPr>
        <a:xfrm>
          <a:off x="14389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133366</xdr:rowOff>
    </xdr:from>
    <xdr:ext cx="405111" cy="259045"/>
    <xdr:sp macro="" textlink="">
      <xdr:nvSpPr>
        <xdr:cNvPr id="635" name="n_3mainValue【公民館】&#10;有形固定資産減価償却率"/>
        <xdr:cNvSpPr txBox="1"/>
      </xdr:nvSpPr>
      <xdr:spPr>
        <a:xfrm>
          <a:off x="13500744"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4" name="テキスト ボックス 6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5" name="直線コネクタ 6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6" name="直線コネクタ 6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7" name="テキスト ボックス 6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8" name="直線コネクタ 6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9" name="テキスト ボックス 6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0" name="直線コネクタ 6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1" name="テキスト ボックス 6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2" name="直線コネクタ 6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3" name="テキスト ボックス 6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4" name="直線コネクタ 6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5" name="テキスト ボックス 6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659" name="直線コネクタ 65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6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61" name="直線コネクタ 66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66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663" name="直線コネクタ 66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664" name="【公民館】&#10;一人当たり面積平均値テキスト"/>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665" name="フローチャート: 判断 664"/>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666" name="フローチャート: 判断 665"/>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667" name="フローチャート: 判断 666"/>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668" name="フローチャート: 判断 667"/>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669" name="フローチャート: 判断 668"/>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0" name="テキスト ボックス 6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17780</xdr:rowOff>
    </xdr:from>
    <xdr:to>
      <xdr:col>112</xdr:col>
      <xdr:colOff>38100</xdr:colOff>
      <xdr:row>108</xdr:row>
      <xdr:rowOff>119380</xdr:rowOff>
    </xdr:to>
    <xdr:sp macro="" textlink="">
      <xdr:nvSpPr>
        <xdr:cNvPr id="675" name="楕円 674"/>
        <xdr:cNvSpPr/>
      </xdr:nvSpPr>
      <xdr:spPr>
        <a:xfrm>
          <a:off x="21272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17780</xdr:rowOff>
    </xdr:from>
    <xdr:to>
      <xdr:col>107</xdr:col>
      <xdr:colOff>101600</xdr:colOff>
      <xdr:row>108</xdr:row>
      <xdr:rowOff>119380</xdr:rowOff>
    </xdr:to>
    <xdr:sp macro="" textlink="">
      <xdr:nvSpPr>
        <xdr:cNvPr id="676" name="楕円 675"/>
        <xdr:cNvSpPr/>
      </xdr:nvSpPr>
      <xdr:spPr>
        <a:xfrm>
          <a:off x="20383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68580</xdr:rowOff>
    </xdr:from>
    <xdr:to>
      <xdr:col>111</xdr:col>
      <xdr:colOff>177800</xdr:colOff>
      <xdr:row>108</xdr:row>
      <xdr:rowOff>68580</xdr:rowOff>
    </xdr:to>
    <xdr:cxnSp macro="">
      <xdr:nvCxnSpPr>
        <xdr:cNvPr id="677" name="直線コネクタ 676"/>
        <xdr:cNvCxnSpPr/>
      </xdr:nvCxnSpPr>
      <xdr:spPr>
        <a:xfrm>
          <a:off x="20434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17780</xdr:rowOff>
    </xdr:from>
    <xdr:to>
      <xdr:col>102</xdr:col>
      <xdr:colOff>165100</xdr:colOff>
      <xdr:row>108</xdr:row>
      <xdr:rowOff>119380</xdr:rowOff>
    </xdr:to>
    <xdr:sp macro="" textlink="">
      <xdr:nvSpPr>
        <xdr:cNvPr id="678" name="楕円 677"/>
        <xdr:cNvSpPr/>
      </xdr:nvSpPr>
      <xdr:spPr>
        <a:xfrm>
          <a:off x="19494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68580</xdr:rowOff>
    </xdr:from>
    <xdr:to>
      <xdr:col>107</xdr:col>
      <xdr:colOff>50800</xdr:colOff>
      <xdr:row>108</xdr:row>
      <xdr:rowOff>68580</xdr:rowOff>
    </xdr:to>
    <xdr:cxnSp macro="">
      <xdr:nvCxnSpPr>
        <xdr:cNvPr id="679" name="直線コネクタ 678"/>
        <xdr:cNvCxnSpPr/>
      </xdr:nvCxnSpPr>
      <xdr:spPr>
        <a:xfrm>
          <a:off x="19545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680"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681" name="n_2aveValue【公民館】&#10;一人当たり面積"/>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682" name="n_3aveValue【公民館】&#10;一人当たり面積"/>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683" name="n_4aveValue【公民館】&#10;一人当たり面積"/>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110507</xdr:rowOff>
    </xdr:from>
    <xdr:ext cx="469744" cy="259045"/>
    <xdr:sp macro="" textlink="">
      <xdr:nvSpPr>
        <xdr:cNvPr id="684" name="n_1mainValue【公民館】&#10;一人当たり面積"/>
        <xdr:cNvSpPr txBox="1"/>
      </xdr:nvSpPr>
      <xdr:spPr>
        <a:xfrm>
          <a:off x="21075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110507</xdr:rowOff>
    </xdr:from>
    <xdr:ext cx="469744" cy="259045"/>
    <xdr:sp macro="" textlink="">
      <xdr:nvSpPr>
        <xdr:cNvPr id="685" name="n_2mainValue【公民館】&#10;一人当たり面積"/>
        <xdr:cNvSpPr txBox="1"/>
      </xdr:nvSpPr>
      <xdr:spPr>
        <a:xfrm>
          <a:off x="20199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110507</xdr:rowOff>
    </xdr:from>
    <xdr:ext cx="469744" cy="259045"/>
    <xdr:sp macro="" textlink="">
      <xdr:nvSpPr>
        <xdr:cNvPr id="686" name="n_3mainValue【公民館】&#10;一人当たり面積"/>
        <xdr:cNvSpPr txBox="1"/>
      </xdr:nvSpPr>
      <xdr:spPr>
        <a:xfrm>
          <a:off x="19310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14,676
14,489
27.92
5,948,385
5,646,498
254,527
3,309,380
2,273,541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78"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36830</xdr:rowOff>
    </xdr:from>
    <xdr:to>
      <xdr:col>20</xdr:col>
      <xdr:colOff>38100</xdr:colOff>
      <xdr:row>56</xdr:row>
      <xdr:rowOff>138430</xdr:rowOff>
    </xdr:to>
    <xdr:sp macro="" textlink="">
      <xdr:nvSpPr>
        <xdr:cNvPr id="89" name="楕円 88"/>
        <xdr:cNvSpPr/>
      </xdr:nvSpPr>
      <xdr:spPr>
        <a:xfrm>
          <a:off x="3746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25400</xdr:rowOff>
    </xdr:from>
    <xdr:to>
      <xdr:col>15</xdr:col>
      <xdr:colOff>101600</xdr:colOff>
      <xdr:row>64</xdr:row>
      <xdr:rowOff>127000</xdr:rowOff>
    </xdr:to>
    <xdr:sp macro="" textlink="">
      <xdr:nvSpPr>
        <xdr:cNvPr id="90" name="楕円 89"/>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87630</xdr:rowOff>
    </xdr:from>
    <xdr:to>
      <xdr:col>19</xdr:col>
      <xdr:colOff>177800</xdr:colOff>
      <xdr:row>64</xdr:row>
      <xdr:rowOff>76200</xdr:rowOff>
    </xdr:to>
    <xdr:cxnSp macro="">
      <xdr:nvCxnSpPr>
        <xdr:cNvPr id="91" name="直線コネクタ 90"/>
        <xdr:cNvCxnSpPr/>
      </xdr:nvCxnSpPr>
      <xdr:spPr>
        <a:xfrm flipV="1">
          <a:off x="2908300" y="9688830"/>
          <a:ext cx="889000" cy="13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92" name="楕円 91"/>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93" name="直線コネクタ 92"/>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94" name="n_1aveValue【体育館・プール】&#10;有形固定資産減価償却率"/>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9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96" name="n_3ave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97"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154957</xdr:rowOff>
    </xdr:from>
    <xdr:ext cx="405111" cy="259045"/>
    <xdr:sp macro="" textlink="">
      <xdr:nvSpPr>
        <xdr:cNvPr id="98" name="n_1mainValue【体育館・プール】&#10;有形固定資産減価償却率"/>
        <xdr:cNvSpPr txBox="1"/>
      </xdr:nvSpPr>
      <xdr:spPr>
        <a:xfrm>
          <a:off x="3582044"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99"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00" name="n_3mainValue【体育館・プール】&#10;有形固定資産減価償却率"/>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26" name="直線コネクタ 125"/>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7"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8" name="直線コネクタ 127"/>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29"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0" name="直線コネクタ 129"/>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131" name="【体育館・プール】&#10;一人当たり面積平均値テキスト"/>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2" name="フローチャート: 判断 131"/>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3" name="フローチャート: 判断 132"/>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34" name="フローチャート: 判断 133"/>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35" name="フローチャート: 判断 134"/>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36" name="フローチャート: 判断 135"/>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142" name="楕円 141"/>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47172</xdr:rowOff>
    </xdr:from>
    <xdr:to>
      <xdr:col>46</xdr:col>
      <xdr:colOff>38100</xdr:colOff>
      <xdr:row>64</xdr:row>
      <xdr:rowOff>148772</xdr:rowOff>
    </xdr:to>
    <xdr:sp macro="" textlink="">
      <xdr:nvSpPr>
        <xdr:cNvPr id="143" name="楕円 142"/>
        <xdr:cNvSpPr/>
      </xdr:nvSpPr>
      <xdr:spPr>
        <a:xfrm>
          <a:off x="8699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64</xdr:row>
      <xdr:rowOff>97972</xdr:rowOff>
    </xdr:to>
    <xdr:cxnSp macro="">
      <xdr:nvCxnSpPr>
        <xdr:cNvPr id="144" name="直線コネクタ 143"/>
        <xdr:cNvCxnSpPr/>
      </xdr:nvCxnSpPr>
      <xdr:spPr>
        <a:xfrm flipV="1">
          <a:off x="8750300" y="10732770"/>
          <a:ext cx="889000" cy="3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47172</xdr:rowOff>
    </xdr:from>
    <xdr:to>
      <xdr:col>41</xdr:col>
      <xdr:colOff>101600</xdr:colOff>
      <xdr:row>64</xdr:row>
      <xdr:rowOff>148772</xdr:rowOff>
    </xdr:to>
    <xdr:sp macro="" textlink="">
      <xdr:nvSpPr>
        <xdr:cNvPr id="145" name="楕円 144"/>
        <xdr:cNvSpPr/>
      </xdr:nvSpPr>
      <xdr:spPr>
        <a:xfrm>
          <a:off x="7810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97972</xdr:rowOff>
    </xdr:from>
    <xdr:to>
      <xdr:col>45</xdr:col>
      <xdr:colOff>177800</xdr:colOff>
      <xdr:row>64</xdr:row>
      <xdr:rowOff>97972</xdr:rowOff>
    </xdr:to>
    <xdr:cxnSp macro="">
      <xdr:nvCxnSpPr>
        <xdr:cNvPr id="146" name="直線コネクタ 145"/>
        <xdr:cNvCxnSpPr/>
      </xdr:nvCxnSpPr>
      <xdr:spPr>
        <a:xfrm>
          <a:off x="7861300" y="1107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47" name="n_1aveValue【体育館・プール】&#10;一人当たり面積"/>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48" name="n_2aveValue【体育館・プール】&#10;一人当たり面積"/>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49" name="n_3aveValue【体育館・プール】&#10;一人当たり面積"/>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150" name="n_4aveValue【体育館・プール】&#10;一人当たり面積"/>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151" name="n_1mainValue【体育館・プール】&#10;一人当たり面積"/>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139899</xdr:rowOff>
    </xdr:from>
    <xdr:ext cx="469744" cy="259045"/>
    <xdr:sp macro="" textlink="">
      <xdr:nvSpPr>
        <xdr:cNvPr id="152" name="n_2mainValue【体育館・プール】&#10;一人当たり面積"/>
        <xdr:cNvSpPr txBox="1"/>
      </xdr:nvSpPr>
      <xdr:spPr>
        <a:xfrm>
          <a:off x="8515427" y="111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139899</xdr:rowOff>
    </xdr:from>
    <xdr:ext cx="469744" cy="259045"/>
    <xdr:sp macro="" textlink="">
      <xdr:nvSpPr>
        <xdr:cNvPr id="153" name="n_3mainValue【体育館・プール】&#10;一人当たり面積"/>
        <xdr:cNvSpPr txBox="1"/>
      </xdr:nvSpPr>
      <xdr:spPr>
        <a:xfrm>
          <a:off x="7626427" y="111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8" name="正方形/長方形 1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9" name="正方形/長方形 1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0" name="正方形/長方形 1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1" name="正方形/長方形 1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2" name="正方形/長方形 1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3" name="正方形/長方形 1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4" name="正方形/長方形 1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5" name="正方形/長方形 1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6" name="正方形/長方形 1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7" name="正方形/長方形 1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8" name="正方形/長方形 1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9" name="正方形/長方形 1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0" name="正方形/長方形 1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1" name="正方形/長方形 1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2" name="正方形/長方形 1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3" name="正方形/長方形 1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4" name="テキスト ボックス 1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5" name="直線コネクタ 1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6" name="テキスト ボックス 1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7" name="直線コネクタ 1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198" name="テキスト ボックス 1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9" name="直線コネクタ 1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0" name="テキスト ボックス 1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1" name="直線コネクタ 2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2" name="テキスト ボックス 2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3" name="直線コネクタ 2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4" name="テキスト ボックス 2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5" name="直線コネクタ 2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06" name="テキスト ボックス 2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7" name="直線コネクタ 2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08" name="テキスト ボックス 2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210" name="直線コネクタ 209"/>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11"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12" name="直線コネクタ 2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213"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214" name="直線コネクタ 213"/>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215" name="【一般廃棄物処理施設】&#10;有形固定資産減価償却率平均値テキスト"/>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216" name="フローチャート: 判断 215"/>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217" name="フローチャート: 判断 216"/>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218" name="フローチャート: 判断 217"/>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219" name="フローチャート: 判断 218"/>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220" name="フローチャート: 判断 219"/>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1" name="テキスト ボックス 2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2" name="テキスト ボックス 2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3" name="テキスト ボックス 2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4" name="テキスト ボックス 2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5" name="テキスト ボックス 2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153035</xdr:rowOff>
    </xdr:from>
    <xdr:to>
      <xdr:col>81</xdr:col>
      <xdr:colOff>101600</xdr:colOff>
      <xdr:row>40</xdr:row>
      <xdr:rowOff>83185</xdr:rowOff>
    </xdr:to>
    <xdr:sp macro="" textlink="">
      <xdr:nvSpPr>
        <xdr:cNvPr id="226" name="楕円 225"/>
        <xdr:cNvSpPr/>
      </xdr:nvSpPr>
      <xdr:spPr>
        <a:xfrm>
          <a:off x="15430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122555</xdr:rowOff>
    </xdr:from>
    <xdr:to>
      <xdr:col>76</xdr:col>
      <xdr:colOff>165100</xdr:colOff>
      <xdr:row>40</xdr:row>
      <xdr:rowOff>52705</xdr:rowOff>
    </xdr:to>
    <xdr:sp macro="" textlink="">
      <xdr:nvSpPr>
        <xdr:cNvPr id="227" name="楕円 226"/>
        <xdr:cNvSpPr/>
      </xdr:nvSpPr>
      <xdr:spPr>
        <a:xfrm>
          <a:off x="14541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xdr:rowOff>
    </xdr:from>
    <xdr:to>
      <xdr:col>81</xdr:col>
      <xdr:colOff>50800</xdr:colOff>
      <xdr:row>40</xdr:row>
      <xdr:rowOff>32385</xdr:rowOff>
    </xdr:to>
    <xdr:cxnSp macro="">
      <xdr:nvCxnSpPr>
        <xdr:cNvPr id="228" name="直線コネクタ 227"/>
        <xdr:cNvCxnSpPr/>
      </xdr:nvCxnSpPr>
      <xdr:spPr>
        <a:xfrm>
          <a:off x="14592300" y="6859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93980</xdr:rowOff>
    </xdr:from>
    <xdr:to>
      <xdr:col>72</xdr:col>
      <xdr:colOff>38100</xdr:colOff>
      <xdr:row>40</xdr:row>
      <xdr:rowOff>24130</xdr:rowOff>
    </xdr:to>
    <xdr:sp macro="" textlink="">
      <xdr:nvSpPr>
        <xdr:cNvPr id="229" name="楕円 228"/>
        <xdr:cNvSpPr/>
      </xdr:nvSpPr>
      <xdr:spPr>
        <a:xfrm>
          <a:off x="13652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144780</xdr:rowOff>
    </xdr:from>
    <xdr:to>
      <xdr:col>76</xdr:col>
      <xdr:colOff>114300</xdr:colOff>
      <xdr:row>40</xdr:row>
      <xdr:rowOff>1905</xdr:rowOff>
    </xdr:to>
    <xdr:cxnSp macro="">
      <xdr:nvCxnSpPr>
        <xdr:cNvPr id="230" name="直線コネクタ 229"/>
        <xdr:cNvCxnSpPr/>
      </xdr:nvCxnSpPr>
      <xdr:spPr>
        <a:xfrm>
          <a:off x="13703300" y="6831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231" name="n_1aveValue【一般廃棄物処理施設】&#10;有形固定資産減価償却率"/>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232" name="n_2aveValue【一般廃棄物処理施設】&#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233" name="n_3aveValue【一般廃棄物処理施設】&#10;有形固定資産減価償却率"/>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234" name="n_4aveValue【一般廃棄物処理施設】&#10;有形固定資産減価償却率"/>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74312</xdr:rowOff>
    </xdr:from>
    <xdr:ext cx="405111" cy="259045"/>
    <xdr:sp macro="" textlink="">
      <xdr:nvSpPr>
        <xdr:cNvPr id="235" name="n_1mainValue【一般廃棄物処理施設】&#10;有形固定資産減価償却率"/>
        <xdr:cNvSpPr txBox="1"/>
      </xdr:nvSpPr>
      <xdr:spPr>
        <a:xfrm>
          <a:off x="152660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43832</xdr:rowOff>
    </xdr:from>
    <xdr:ext cx="405111" cy="259045"/>
    <xdr:sp macro="" textlink="">
      <xdr:nvSpPr>
        <xdr:cNvPr id="236" name="n_2mainValue【一般廃棄物処理施設】&#10;有形固定資産減価償却率"/>
        <xdr:cNvSpPr txBox="1"/>
      </xdr:nvSpPr>
      <xdr:spPr>
        <a:xfrm>
          <a:off x="143897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15257</xdr:rowOff>
    </xdr:from>
    <xdr:ext cx="405111" cy="259045"/>
    <xdr:sp macro="" textlink="">
      <xdr:nvSpPr>
        <xdr:cNvPr id="237" name="n_3mainValue【一般廃棄物処理施設】&#10;有形固定資産減価償却率"/>
        <xdr:cNvSpPr txBox="1"/>
      </xdr:nvSpPr>
      <xdr:spPr>
        <a:xfrm>
          <a:off x="13500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8" name="正方形/長方形 2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9" name="正方形/長方形 2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0" name="正方形/長方形 2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1" name="正方形/長方形 2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2" name="正方形/長方形 2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3" name="正方形/長方形 2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4" name="正方形/長方形 2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5" name="正方形/長方形 2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6" name="テキスト ボックス 2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7" name="直線コネクタ 2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48" name="直線コネクタ 2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49" name="テキスト ボックス 24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50" name="直線コネクタ 2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51" name="テキスト ボックス 25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52" name="直線コネクタ 2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53" name="テキスト ボックス 25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54" name="直線コネクタ 2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55" name="テキスト ボックス 25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6" name="直線コネクタ 2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7" name="テキスト ボックス 2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259" name="直線コネクタ 258"/>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260"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261" name="直線コネクタ 260"/>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262"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263" name="直線コネクタ 262"/>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264" name="【一般廃棄物処理施設】&#10;一人当たり有形固定資産（償却資産）額平均値テキスト"/>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265" name="フローチャート: 判断 264"/>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266" name="フローチャート: 判断 265"/>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267" name="フローチャート: 判断 266"/>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268" name="フローチャート: 判断 267"/>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269" name="フローチャート: 判断 268"/>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0" name="テキスト ボックス 2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1" name="テキスト ボックス 2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2" name="テキスト ボックス 2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3" name="テキスト ボックス 2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4" name="テキスト ボックス 2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119938</xdr:rowOff>
    </xdr:from>
    <xdr:to>
      <xdr:col>112</xdr:col>
      <xdr:colOff>38100</xdr:colOff>
      <xdr:row>40</xdr:row>
      <xdr:rowOff>50088</xdr:rowOff>
    </xdr:to>
    <xdr:sp macro="" textlink="">
      <xdr:nvSpPr>
        <xdr:cNvPr id="275" name="楕円 274"/>
        <xdr:cNvSpPr/>
      </xdr:nvSpPr>
      <xdr:spPr>
        <a:xfrm>
          <a:off x="21272500" y="6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123095</xdr:rowOff>
    </xdr:from>
    <xdr:to>
      <xdr:col>107</xdr:col>
      <xdr:colOff>101600</xdr:colOff>
      <xdr:row>40</xdr:row>
      <xdr:rowOff>53245</xdr:rowOff>
    </xdr:to>
    <xdr:sp macro="" textlink="">
      <xdr:nvSpPr>
        <xdr:cNvPr id="276" name="楕円 275"/>
        <xdr:cNvSpPr/>
      </xdr:nvSpPr>
      <xdr:spPr>
        <a:xfrm>
          <a:off x="20383500" y="68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170738</xdr:rowOff>
    </xdr:from>
    <xdr:to>
      <xdr:col>111</xdr:col>
      <xdr:colOff>177800</xdr:colOff>
      <xdr:row>40</xdr:row>
      <xdr:rowOff>2445</xdr:rowOff>
    </xdr:to>
    <xdr:cxnSp macro="">
      <xdr:nvCxnSpPr>
        <xdr:cNvPr id="277" name="直線コネクタ 276"/>
        <xdr:cNvCxnSpPr/>
      </xdr:nvCxnSpPr>
      <xdr:spPr>
        <a:xfrm flipV="1">
          <a:off x="20434300" y="6857288"/>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124185</xdr:rowOff>
    </xdr:from>
    <xdr:to>
      <xdr:col>102</xdr:col>
      <xdr:colOff>165100</xdr:colOff>
      <xdr:row>40</xdr:row>
      <xdr:rowOff>54335</xdr:rowOff>
    </xdr:to>
    <xdr:sp macro="" textlink="">
      <xdr:nvSpPr>
        <xdr:cNvPr id="278" name="楕円 277"/>
        <xdr:cNvSpPr/>
      </xdr:nvSpPr>
      <xdr:spPr>
        <a:xfrm>
          <a:off x="19494500" y="68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2445</xdr:rowOff>
    </xdr:from>
    <xdr:to>
      <xdr:col>107</xdr:col>
      <xdr:colOff>50800</xdr:colOff>
      <xdr:row>40</xdr:row>
      <xdr:rowOff>3535</xdr:rowOff>
    </xdr:to>
    <xdr:cxnSp macro="">
      <xdr:nvCxnSpPr>
        <xdr:cNvPr id="279" name="直線コネクタ 278"/>
        <xdr:cNvCxnSpPr/>
      </xdr:nvCxnSpPr>
      <xdr:spPr>
        <a:xfrm flipV="1">
          <a:off x="19545300" y="6860445"/>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280" name="n_1aveValue【一般廃棄物処理施設】&#10;一人当たり有形固定資産（償却資産）額"/>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281" name="n_2aveValue【一般廃棄物処理施設】&#10;一人当たり有形固定資産（償却資産）額"/>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282" name="n_3aveValue【一般廃棄物処理施設】&#10;一人当たり有形固定資産（償却資産）額"/>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283" name="n_4aveValue【一般廃棄物処理施設】&#10;一人当たり有形固定資産（償却資産）額"/>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41215</xdr:rowOff>
    </xdr:from>
    <xdr:ext cx="599010" cy="259045"/>
    <xdr:sp macro="" textlink="">
      <xdr:nvSpPr>
        <xdr:cNvPr id="284" name="n_1mainValue【一般廃棄物処理施設】&#10;一人当たり有形固定資産（償却資産）額"/>
        <xdr:cNvSpPr txBox="1"/>
      </xdr:nvSpPr>
      <xdr:spPr>
        <a:xfrm>
          <a:off x="21011095" y="689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44372</xdr:rowOff>
    </xdr:from>
    <xdr:ext cx="599010" cy="259045"/>
    <xdr:sp macro="" textlink="">
      <xdr:nvSpPr>
        <xdr:cNvPr id="285" name="n_2mainValue【一般廃棄物処理施設】&#10;一人当たり有形固定資産（償却資産）額"/>
        <xdr:cNvSpPr txBox="1"/>
      </xdr:nvSpPr>
      <xdr:spPr>
        <a:xfrm>
          <a:off x="20134795" y="690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45462</xdr:rowOff>
    </xdr:from>
    <xdr:ext cx="599010" cy="259045"/>
    <xdr:sp macro="" textlink="">
      <xdr:nvSpPr>
        <xdr:cNvPr id="286" name="n_3mainValue【一般廃棄物処理施設】&#10;一人当たり有形固定資産（償却資産）額"/>
        <xdr:cNvSpPr txBox="1"/>
      </xdr:nvSpPr>
      <xdr:spPr>
        <a:xfrm>
          <a:off x="19245795" y="690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7" name="正方形/長方形 2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8" name="正方形/長方形 2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9" name="正方形/長方形 2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0" name="正方形/長方形 2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1" name="正方形/長方形 2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2" name="正方形/長方形 2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3" name="正方形/長方形 2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4" name="正方形/長方形 2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5" name="テキスト ボックス 2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6" name="直線コネクタ 2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97" name="テキスト ボックス 2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8" name="直線コネクタ 2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99" name="テキスト ボックス 2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0" name="直線コネクタ 2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1" name="テキスト ボックス 3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2" name="直線コネクタ 3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3" name="テキスト ボックス 3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4" name="直線コネクタ 3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5" name="テキスト ボックス 3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6" name="直線コネクタ 3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07" name="テキスト ボックス 3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8" name="直線コネクタ 3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09" name="テキスト ボックス 3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32385</xdr:rowOff>
    </xdr:from>
    <xdr:to>
      <xdr:col>85</xdr:col>
      <xdr:colOff>126364</xdr:colOff>
      <xdr:row>64</xdr:row>
      <xdr:rowOff>51435</xdr:rowOff>
    </xdr:to>
    <xdr:cxnSp macro="">
      <xdr:nvCxnSpPr>
        <xdr:cNvPr id="311" name="直線コネクタ 310"/>
        <xdr:cNvCxnSpPr/>
      </xdr:nvCxnSpPr>
      <xdr:spPr>
        <a:xfrm flipV="1">
          <a:off x="16318864" y="980503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55262</xdr:rowOff>
    </xdr:from>
    <xdr:ext cx="405111" cy="259045"/>
    <xdr:sp macro="" textlink="">
      <xdr:nvSpPr>
        <xdr:cNvPr id="312" name="【保健センター・保健所】&#10;有形固定資産減価償却率最小値テキスト"/>
        <xdr:cNvSpPr txBox="1"/>
      </xdr:nvSpPr>
      <xdr:spPr>
        <a:xfrm>
          <a:off x="16357600"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51435</xdr:rowOff>
    </xdr:from>
    <xdr:to>
      <xdr:col>86</xdr:col>
      <xdr:colOff>25400</xdr:colOff>
      <xdr:row>64</xdr:row>
      <xdr:rowOff>51435</xdr:rowOff>
    </xdr:to>
    <xdr:cxnSp macro="">
      <xdr:nvCxnSpPr>
        <xdr:cNvPr id="313" name="直線コネクタ 312"/>
        <xdr:cNvCxnSpPr/>
      </xdr:nvCxnSpPr>
      <xdr:spPr>
        <a:xfrm>
          <a:off x="16230600" y="1102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150512</xdr:rowOff>
    </xdr:from>
    <xdr:ext cx="405111" cy="259045"/>
    <xdr:sp macro="" textlink="">
      <xdr:nvSpPr>
        <xdr:cNvPr id="314" name="【保健センター・保健所】&#10;有形固定資産減価償却率最大値テキスト"/>
        <xdr:cNvSpPr txBox="1"/>
      </xdr:nvSpPr>
      <xdr:spPr>
        <a:xfrm>
          <a:off x="16357600" y="958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32385</xdr:rowOff>
    </xdr:from>
    <xdr:to>
      <xdr:col>86</xdr:col>
      <xdr:colOff>25400</xdr:colOff>
      <xdr:row>57</xdr:row>
      <xdr:rowOff>32385</xdr:rowOff>
    </xdr:to>
    <xdr:cxnSp macro="">
      <xdr:nvCxnSpPr>
        <xdr:cNvPr id="315" name="直線コネクタ 314"/>
        <xdr:cNvCxnSpPr/>
      </xdr:nvCxnSpPr>
      <xdr:spPr>
        <a:xfrm>
          <a:off x="16230600" y="980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316" name="【保健センター・保健所】&#10;有形固定資産減価償却率平均値テキスト"/>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317" name="フローチャート: 判断 316"/>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118745</xdr:rowOff>
    </xdr:from>
    <xdr:to>
      <xdr:col>81</xdr:col>
      <xdr:colOff>101600</xdr:colOff>
      <xdr:row>59</xdr:row>
      <xdr:rowOff>48895</xdr:rowOff>
    </xdr:to>
    <xdr:sp macro="" textlink="">
      <xdr:nvSpPr>
        <xdr:cNvPr id="318" name="フローチャート: 判断 317"/>
        <xdr:cNvSpPr/>
      </xdr:nvSpPr>
      <xdr:spPr>
        <a:xfrm>
          <a:off x="15430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319" name="フローチャート: 判断 318"/>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105410</xdr:rowOff>
    </xdr:from>
    <xdr:to>
      <xdr:col>72</xdr:col>
      <xdr:colOff>38100</xdr:colOff>
      <xdr:row>59</xdr:row>
      <xdr:rowOff>35560</xdr:rowOff>
    </xdr:to>
    <xdr:sp macro="" textlink="">
      <xdr:nvSpPr>
        <xdr:cNvPr id="320" name="フローチャート: 判断 319"/>
        <xdr:cNvSpPr/>
      </xdr:nvSpPr>
      <xdr:spPr>
        <a:xfrm>
          <a:off x="13652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321" name="フローチャート: 判断 320"/>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2" name="テキスト ボックス 3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3" name="テキスト ボックス 3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4" name="テキスト ボックス 3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5" name="テキスト ボックス 3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6" name="テキスト ボックス 3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82550</xdr:rowOff>
    </xdr:from>
    <xdr:to>
      <xdr:col>81</xdr:col>
      <xdr:colOff>101600</xdr:colOff>
      <xdr:row>56</xdr:row>
      <xdr:rowOff>12700</xdr:rowOff>
    </xdr:to>
    <xdr:sp macro="" textlink="">
      <xdr:nvSpPr>
        <xdr:cNvPr id="327" name="楕円 326"/>
        <xdr:cNvSpPr/>
      </xdr:nvSpPr>
      <xdr:spPr>
        <a:xfrm>
          <a:off x="15430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53975</xdr:rowOff>
    </xdr:from>
    <xdr:to>
      <xdr:col>76</xdr:col>
      <xdr:colOff>165100</xdr:colOff>
      <xdr:row>55</xdr:row>
      <xdr:rowOff>155575</xdr:rowOff>
    </xdr:to>
    <xdr:sp macro="" textlink="">
      <xdr:nvSpPr>
        <xdr:cNvPr id="328" name="楕円 327"/>
        <xdr:cNvSpPr/>
      </xdr:nvSpPr>
      <xdr:spPr>
        <a:xfrm>
          <a:off x="145415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104775</xdr:rowOff>
    </xdr:from>
    <xdr:to>
      <xdr:col>81</xdr:col>
      <xdr:colOff>50800</xdr:colOff>
      <xdr:row>55</xdr:row>
      <xdr:rowOff>133350</xdr:rowOff>
    </xdr:to>
    <xdr:cxnSp macro="">
      <xdr:nvCxnSpPr>
        <xdr:cNvPr id="329" name="直線コネクタ 328"/>
        <xdr:cNvCxnSpPr/>
      </xdr:nvCxnSpPr>
      <xdr:spPr>
        <a:xfrm>
          <a:off x="14592300" y="9534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13970</xdr:rowOff>
    </xdr:from>
    <xdr:to>
      <xdr:col>72</xdr:col>
      <xdr:colOff>38100</xdr:colOff>
      <xdr:row>55</xdr:row>
      <xdr:rowOff>115570</xdr:rowOff>
    </xdr:to>
    <xdr:sp macro="" textlink="">
      <xdr:nvSpPr>
        <xdr:cNvPr id="330" name="楕円 329"/>
        <xdr:cNvSpPr/>
      </xdr:nvSpPr>
      <xdr:spPr>
        <a:xfrm>
          <a:off x="13652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64770</xdr:rowOff>
    </xdr:from>
    <xdr:to>
      <xdr:col>76</xdr:col>
      <xdr:colOff>114300</xdr:colOff>
      <xdr:row>55</xdr:row>
      <xdr:rowOff>104775</xdr:rowOff>
    </xdr:to>
    <xdr:cxnSp macro="">
      <xdr:nvCxnSpPr>
        <xdr:cNvPr id="331" name="直線コネクタ 330"/>
        <xdr:cNvCxnSpPr/>
      </xdr:nvCxnSpPr>
      <xdr:spPr>
        <a:xfrm>
          <a:off x="13703300" y="9494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40022</xdr:rowOff>
    </xdr:from>
    <xdr:ext cx="405111" cy="259045"/>
    <xdr:sp macro="" textlink="">
      <xdr:nvSpPr>
        <xdr:cNvPr id="332" name="n_1aveValue【保健センター・保健所】&#10;有形固定資産減価償却率"/>
        <xdr:cNvSpPr txBox="1"/>
      </xdr:nvSpPr>
      <xdr:spPr>
        <a:xfrm>
          <a:off x="15266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333"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26687</xdr:rowOff>
    </xdr:from>
    <xdr:ext cx="405111" cy="259045"/>
    <xdr:sp macro="" textlink="">
      <xdr:nvSpPr>
        <xdr:cNvPr id="334" name="n_3aveValue【保健センター・保健所】&#10;有形固定資産減価償却率"/>
        <xdr:cNvSpPr txBox="1"/>
      </xdr:nvSpPr>
      <xdr:spPr>
        <a:xfrm>
          <a:off x="135007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335"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29227</xdr:rowOff>
    </xdr:from>
    <xdr:ext cx="405111" cy="259045"/>
    <xdr:sp macro="" textlink="">
      <xdr:nvSpPr>
        <xdr:cNvPr id="336" name="n_1mainValue【保健センター・保健所】&#10;有形固定資産減価償却率"/>
        <xdr:cNvSpPr txBox="1"/>
      </xdr:nvSpPr>
      <xdr:spPr>
        <a:xfrm>
          <a:off x="152660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652</xdr:rowOff>
    </xdr:from>
    <xdr:ext cx="405111" cy="259045"/>
    <xdr:sp macro="" textlink="">
      <xdr:nvSpPr>
        <xdr:cNvPr id="337" name="n_2mainValue【保健センター・保健所】&#10;有形固定資産減価償却率"/>
        <xdr:cNvSpPr txBox="1"/>
      </xdr:nvSpPr>
      <xdr:spPr>
        <a:xfrm>
          <a:off x="14389744" y="925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132097</xdr:rowOff>
    </xdr:from>
    <xdr:ext cx="405111" cy="259045"/>
    <xdr:sp macro="" textlink="">
      <xdr:nvSpPr>
        <xdr:cNvPr id="338" name="n_3mainValue【保健センター・保健所】&#10;有形固定資産減価償却率"/>
        <xdr:cNvSpPr txBox="1"/>
      </xdr:nvSpPr>
      <xdr:spPr>
        <a:xfrm>
          <a:off x="13500744"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9" name="直線コネクタ 3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50" name="テキスト ボックス 3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51" name="直線コネクタ 3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52" name="テキスト ボックス 3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53" name="直線コネクタ 3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54" name="テキスト ボックス 3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55" name="直線コネクタ 3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56" name="テキスト ボックス 3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57" name="直線コネクタ 3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8" name="テキスト ボックス 3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9" name="直線コネクタ 3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0" name="テキスト ボックス 3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362" name="直線コネクタ 361"/>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363"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364" name="直線コネクタ 363"/>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36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366" name="直線コネクタ 36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367"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368" name="フローチャート: 判断 36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369" name="フローチャート: 判断 368"/>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370" name="フローチャート: 判断 369"/>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371" name="フローチャート: 判断 370"/>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372" name="フローチャート: 判断 371"/>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3" name="テキスト ボックス 3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4" name="テキスト ボックス 3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5" name="テキスト ボックス 3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6" name="テキスト ボックス 3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7" name="テキスト ボックス 3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124460</xdr:rowOff>
    </xdr:from>
    <xdr:to>
      <xdr:col>112</xdr:col>
      <xdr:colOff>38100</xdr:colOff>
      <xdr:row>63</xdr:row>
      <xdr:rowOff>54610</xdr:rowOff>
    </xdr:to>
    <xdr:sp macro="" textlink="">
      <xdr:nvSpPr>
        <xdr:cNvPr id="378" name="楕円 377"/>
        <xdr:cNvSpPr/>
      </xdr:nvSpPr>
      <xdr:spPr>
        <a:xfrm>
          <a:off x="2127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379" name="楕円 378"/>
        <xdr:cNvSpPr/>
      </xdr:nvSpPr>
      <xdr:spPr>
        <a:xfrm>
          <a:off x="20383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3810</xdr:rowOff>
    </xdr:to>
    <xdr:cxnSp macro="">
      <xdr:nvCxnSpPr>
        <xdr:cNvPr id="380" name="直線コネクタ 379"/>
        <xdr:cNvCxnSpPr/>
      </xdr:nvCxnSpPr>
      <xdr:spPr>
        <a:xfrm>
          <a:off x="20434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381" name="楕円 380"/>
        <xdr:cNvSpPr/>
      </xdr:nvSpPr>
      <xdr:spPr>
        <a:xfrm>
          <a:off x="19494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0</xdr:rowOff>
    </xdr:from>
    <xdr:to>
      <xdr:col>107</xdr:col>
      <xdr:colOff>50800</xdr:colOff>
      <xdr:row>63</xdr:row>
      <xdr:rowOff>3810</xdr:rowOff>
    </xdr:to>
    <xdr:cxnSp macro="">
      <xdr:nvCxnSpPr>
        <xdr:cNvPr id="382" name="直線コネクタ 381"/>
        <xdr:cNvCxnSpPr/>
      </xdr:nvCxnSpPr>
      <xdr:spPr>
        <a:xfrm>
          <a:off x="19545300" y="1080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383"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384" name="n_2aveValue【保健センター・保健所】&#10;一人当たり面積"/>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385" name="n_3aveValue【保健センター・保健所】&#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386" name="n_4aveValue【保健センター・保健所】&#10;一人当たり面積"/>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45737</xdr:rowOff>
    </xdr:from>
    <xdr:ext cx="469744" cy="259045"/>
    <xdr:sp macro="" textlink="">
      <xdr:nvSpPr>
        <xdr:cNvPr id="387" name="n_1mainValue【保健センター・保健所】&#10;一人当たり面積"/>
        <xdr:cNvSpPr txBox="1"/>
      </xdr:nvSpPr>
      <xdr:spPr>
        <a:xfrm>
          <a:off x="21075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388" name="n_2mainValue【保健センター・保健所】&#10;一人当たり面積"/>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389" name="n_3mainValue【保健センター・保健所】&#10;一人当たり面積"/>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8" name="テキスト ボックス 3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9" name="直線コネクタ 3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00" name="テキスト ボックス 3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1" name="直線コネクタ 4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02" name="テキスト ボックス 40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3" name="直線コネクタ 4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4" name="テキスト ボックス 4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5" name="直線コネクタ 4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6" name="テキスト ボックス 4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7" name="直線コネクタ 4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08" name="テキスト ボックス 4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09" name="直線コネクタ 4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10" name="テキスト ボックス 40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1" name="直線コネクタ 4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12" name="テキスト ボックス 41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414" name="直線コネクタ 413"/>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415"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416" name="直線コネクタ 415"/>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417"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418" name="直線コネクタ 417"/>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419" name="【消防施設】&#10;有形固定資産減価償却率平均値テキスト"/>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420" name="フローチャート: 判断 419"/>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421" name="フローチャート: 判断 42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22" name="フローチャート: 判断 421"/>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423" name="フローチャート: 判断 422"/>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424" name="フローチャート: 判断 423"/>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5" name="テキスト ボックス 4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6" name="テキスト ボックス 4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7" name="テキスト ボックス 4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8" name="テキスト ボックス 4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9" name="テキスト ボックス 4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xdr:rowOff>
    </xdr:from>
    <xdr:to>
      <xdr:col>81</xdr:col>
      <xdr:colOff>101600</xdr:colOff>
      <xdr:row>83</xdr:row>
      <xdr:rowOff>106045</xdr:rowOff>
    </xdr:to>
    <xdr:sp macro="" textlink="">
      <xdr:nvSpPr>
        <xdr:cNvPr id="430" name="楕円 429"/>
        <xdr:cNvSpPr/>
      </xdr:nvSpPr>
      <xdr:spPr>
        <a:xfrm>
          <a:off x="15430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133986</xdr:rowOff>
    </xdr:from>
    <xdr:to>
      <xdr:col>76</xdr:col>
      <xdr:colOff>165100</xdr:colOff>
      <xdr:row>83</xdr:row>
      <xdr:rowOff>64136</xdr:rowOff>
    </xdr:to>
    <xdr:sp macro="" textlink="">
      <xdr:nvSpPr>
        <xdr:cNvPr id="431" name="楕円 430"/>
        <xdr:cNvSpPr/>
      </xdr:nvSpPr>
      <xdr:spPr>
        <a:xfrm>
          <a:off x="14541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13336</xdr:rowOff>
    </xdr:from>
    <xdr:to>
      <xdr:col>81</xdr:col>
      <xdr:colOff>50800</xdr:colOff>
      <xdr:row>83</xdr:row>
      <xdr:rowOff>55245</xdr:rowOff>
    </xdr:to>
    <xdr:cxnSp macro="">
      <xdr:nvCxnSpPr>
        <xdr:cNvPr id="432" name="直線コネクタ 431"/>
        <xdr:cNvCxnSpPr/>
      </xdr:nvCxnSpPr>
      <xdr:spPr>
        <a:xfrm>
          <a:off x="14592300" y="142436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xdr:rowOff>
    </xdr:from>
    <xdr:to>
      <xdr:col>72</xdr:col>
      <xdr:colOff>38100</xdr:colOff>
      <xdr:row>83</xdr:row>
      <xdr:rowOff>109855</xdr:rowOff>
    </xdr:to>
    <xdr:sp macro="" textlink="">
      <xdr:nvSpPr>
        <xdr:cNvPr id="433" name="楕円 432"/>
        <xdr:cNvSpPr/>
      </xdr:nvSpPr>
      <xdr:spPr>
        <a:xfrm>
          <a:off x="13652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13336</xdr:rowOff>
    </xdr:from>
    <xdr:to>
      <xdr:col>76</xdr:col>
      <xdr:colOff>114300</xdr:colOff>
      <xdr:row>83</xdr:row>
      <xdr:rowOff>59055</xdr:rowOff>
    </xdr:to>
    <xdr:cxnSp macro="">
      <xdr:nvCxnSpPr>
        <xdr:cNvPr id="434" name="直線コネクタ 433"/>
        <xdr:cNvCxnSpPr/>
      </xdr:nvCxnSpPr>
      <xdr:spPr>
        <a:xfrm flipV="1">
          <a:off x="13703300" y="142436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435"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436"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437" name="n_3aveValue【消防施設】&#10;有形固定資産減価償却率"/>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438"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97172</xdr:rowOff>
    </xdr:from>
    <xdr:ext cx="405111" cy="259045"/>
    <xdr:sp macro="" textlink="">
      <xdr:nvSpPr>
        <xdr:cNvPr id="439" name="n_1mainValue【消防施設】&#10;有形固定資産減価償却率"/>
        <xdr:cNvSpPr txBox="1"/>
      </xdr:nvSpPr>
      <xdr:spPr>
        <a:xfrm>
          <a:off x="15266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55263</xdr:rowOff>
    </xdr:from>
    <xdr:ext cx="405111" cy="259045"/>
    <xdr:sp macro="" textlink="">
      <xdr:nvSpPr>
        <xdr:cNvPr id="440" name="n_2mainValue【消防施設】&#10;有形固定資産減価償却率"/>
        <xdr:cNvSpPr txBox="1"/>
      </xdr:nvSpPr>
      <xdr:spPr>
        <a:xfrm>
          <a:off x="14389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100982</xdr:rowOff>
    </xdr:from>
    <xdr:ext cx="405111" cy="259045"/>
    <xdr:sp macro="" textlink="">
      <xdr:nvSpPr>
        <xdr:cNvPr id="441" name="n_3mainValue【消防施設】&#10;有形固定資産減価償却率"/>
        <xdr:cNvSpPr txBox="1"/>
      </xdr:nvSpPr>
      <xdr:spPr>
        <a:xfrm>
          <a:off x="13500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9" name="正方形/長方形 4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0" name="テキスト ボックス 4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1" name="直線コネクタ 4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2" name="直線コネクタ 4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3" name="テキスト ボックス 4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4" name="直線コネクタ 4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5" name="テキスト ボックス 4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6" name="直線コネクタ 4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7" name="テキスト ボックス 4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8" name="直線コネクタ 4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9" name="テキスト ボックス 4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0" name="直線コネクタ 4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1" name="テキスト ボックス 4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2" name="直線コネクタ 4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3" name="テキスト ボックス 4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465" name="直線コネクタ 464"/>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466"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467" name="直線コネクタ 46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468"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469" name="直線コネクタ 468"/>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470" name="【消防施設】&#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471" name="フローチャート: 判断 470"/>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472" name="フローチャート: 判断 471"/>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473" name="フローチャート: 判断 472"/>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474" name="フローチャート: 判断 473"/>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475" name="フローチャート: 判断 474"/>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6" name="テキスト ボックス 4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7" name="テキスト ボックス 4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8" name="テキスト ボックス 4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9" name="テキスト ボックス 4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0" name="テキスト ボックス 4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481" name="楕円 480"/>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482" name="楕円 481"/>
        <xdr:cNvSpPr/>
      </xdr:nvSpPr>
      <xdr:spPr>
        <a:xfrm>
          <a:off x="20383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22861</xdr:rowOff>
    </xdr:from>
    <xdr:to>
      <xdr:col>111</xdr:col>
      <xdr:colOff>177800</xdr:colOff>
      <xdr:row>85</xdr:row>
      <xdr:rowOff>76200</xdr:rowOff>
    </xdr:to>
    <xdr:cxnSp macro="">
      <xdr:nvCxnSpPr>
        <xdr:cNvPr id="483" name="直線コネクタ 482"/>
        <xdr:cNvCxnSpPr/>
      </xdr:nvCxnSpPr>
      <xdr:spPr>
        <a:xfrm>
          <a:off x="20434300" y="145961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484" name="楕円 483"/>
        <xdr:cNvSpPr/>
      </xdr:nvSpPr>
      <xdr:spPr>
        <a:xfrm>
          <a:off x="19494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22861</xdr:rowOff>
    </xdr:from>
    <xdr:to>
      <xdr:col>107</xdr:col>
      <xdr:colOff>50800</xdr:colOff>
      <xdr:row>85</xdr:row>
      <xdr:rowOff>22861</xdr:rowOff>
    </xdr:to>
    <xdr:cxnSp macro="">
      <xdr:nvCxnSpPr>
        <xdr:cNvPr id="485" name="直線コネクタ 484"/>
        <xdr:cNvCxnSpPr/>
      </xdr:nvCxnSpPr>
      <xdr:spPr>
        <a:xfrm>
          <a:off x="19545300" y="14596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486"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487"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488"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489"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490" name="n_1mainValue【消防施設】&#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64788</xdr:rowOff>
    </xdr:from>
    <xdr:ext cx="469744" cy="259045"/>
    <xdr:sp macro="" textlink="">
      <xdr:nvSpPr>
        <xdr:cNvPr id="491" name="n_2mainValue【消防施設】&#10;一人当たり面積"/>
        <xdr:cNvSpPr txBox="1"/>
      </xdr:nvSpPr>
      <xdr:spPr>
        <a:xfrm>
          <a:off x="20199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64788</xdr:rowOff>
    </xdr:from>
    <xdr:ext cx="469744" cy="259045"/>
    <xdr:sp macro="" textlink="">
      <xdr:nvSpPr>
        <xdr:cNvPr id="492" name="n_3mainValue【消防施設】&#10;一人当たり面積"/>
        <xdr:cNvSpPr txBox="1"/>
      </xdr:nvSpPr>
      <xdr:spPr>
        <a:xfrm>
          <a:off x="19310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3" name="正方形/長方形 4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4" name="正方形/長方形 4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5" name="正方形/長方形 4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6" name="正方形/長方形 4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7" name="正方形/長方形 4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8" name="正方形/長方形 4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9" name="正方形/長方形 4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0" name="正方形/長方形 4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1" name="テキスト ボックス 5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2" name="直線コネクタ 5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3" name="テキスト ボックス 5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4" name="直線コネクタ 5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5" name="テキスト ボックス 50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6" name="直線コネクタ 5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7" name="テキスト ボックス 5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8" name="直線コネクタ 5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9" name="テキスト ボックス 5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0" name="直線コネクタ 5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1" name="テキスト ボックス 5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2" name="直線コネクタ 5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3" name="テキスト ボックス 5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4" name="直線コネクタ 5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5" name="テキスト ボックス 51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6" name="直線コネクタ 5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518" name="直線コネクタ 517"/>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519"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520" name="直線コネクタ 519"/>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521"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522" name="直線コネクタ 521"/>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523" name="【庁舎】&#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524" name="フローチャート: 判断 523"/>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525" name="フローチャート: 判断 524"/>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26" name="フローチャート: 判断 525"/>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527" name="フローチャート: 判断 526"/>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28" name="フローチャート: 判断 527"/>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121738</xdr:rowOff>
    </xdr:from>
    <xdr:to>
      <xdr:col>81</xdr:col>
      <xdr:colOff>101600</xdr:colOff>
      <xdr:row>102</xdr:row>
      <xdr:rowOff>51888</xdr:rowOff>
    </xdr:to>
    <xdr:sp macro="" textlink="">
      <xdr:nvSpPr>
        <xdr:cNvPr id="534" name="楕円 533"/>
        <xdr:cNvSpPr/>
      </xdr:nvSpPr>
      <xdr:spPr>
        <a:xfrm>
          <a:off x="15430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77651</xdr:rowOff>
    </xdr:from>
    <xdr:to>
      <xdr:col>76</xdr:col>
      <xdr:colOff>165100</xdr:colOff>
      <xdr:row>102</xdr:row>
      <xdr:rowOff>7801</xdr:rowOff>
    </xdr:to>
    <xdr:sp macro="" textlink="">
      <xdr:nvSpPr>
        <xdr:cNvPr id="535" name="楕円 534"/>
        <xdr:cNvSpPr/>
      </xdr:nvSpPr>
      <xdr:spPr>
        <a:xfrm>
          <a:off x="145415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128451</xdr:rowOff>
    </xdr:from>
    <xdr:to>
      <xdr:col>81</xdr:col>
      <xdr:colOff>50800</xdr:colOff>
      <xdr:row>102</xdr:row>
      <xdr:rowOff>1088</xdr:rowOff>
    </xdr:to>
    <xdr:cxnSp macro="">
      <xdr:nvCxnSpPr>
        <xdr:cNvPr id="536" name="直線コネクタ 535"/>
        <xdr:cNvCxnSpPr/>
      </xdr:nvCxnSpPr>
      <xdr:spPr>
        <a:xfrm>
          <a:off x="14592300" y="174449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33564</xdr:rowOff>
    </xdr:from>
    <xdr:to>
      <xdr:col>72</xdr:col>
      <xdr:colOff>38100</xdr:colOff>
      <xdr:row>101</xdr:row>
      <xdr:rowOff>135164</xdr:rowOff>
    </xdr:to>
    <xdr:sp macro="" textlink="">
      <xdr:nvSpPr>
        <xdr:cNvPr id="537" name="楕円 536"/>
        <xdr:cNvSpPr/>
      </xdr:nvSpPr>
      <xdr:spPr>
        <a:xfrm>
          <a:off x="136525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84364</xdr:rowOff>
    </xdr:from>
    <xdr:to>
      <xdr:col>76</xdr:col>
      <xdr:colOff>114300</xdr:colOff>
      <xdr:row>101</xdr:row>
      <xdr:rowOff>128451</xdr:rowOff>
    </xdr:to>
    <xdr:cxnSp macro="">
      <xdr:nvCxnSpPr>
        <xdr:cNvPr id="538" name="直線コネクタ 537"/>
        <xdr:cNvCxnSpPr/>
      </xdr:nvCxnSpPr>
      <xdr:spPr>
        <a:xfrm>
          <a:off x="13703300" y="1740081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539" name="n_1ave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540" name="n_2ave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541" name="n_3aveValue【庁舎】&#10;有形固定資産減価償却率"/>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542"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68415</xdr:rowOff>
    </xdr:from>
    <xdr:ext cx="405111" cy="259045"/>
    <xdr:sp macro="" textlink="">
      <xdr:nvSpPr>
        <xdr:cNvPr id="543" name="n_1mainValue【庁舎】&#10;有形固定資産減価償却率"/>
        <xdr:cNvSpPr txBox="1"/>
      </xdr:nvSpPr>
      <xdr:spPr>
        <a:xfrm>
          <a:off x="152660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24328</xdr:rowOff>
    </xdr:from>
    <xdr:ext cx="405111" cy="259045"/>
    <xdr:sp macro="" textlink="">
      <xdr:nvSpPr>
        <xdr:cNvPr id="544" name="n_2mainValue【庁舎】&#10;有形固定資産減価償却率"/>
        <xdr:cNvSpPr txBox="1"/>
      </xdr:nvSpPr>
      <xdr:spPr>
        <a:xfrm>
          <a:off x="14389744" y="1716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151691</xdr:rowOff>
    </xdr:from>
    <xdr:ext cx="405111" cy="259045"/>
    <xdr:sp macro="" textlink="">
      <xdr:nvSpPr>
        <xdr:cNvPr id="545" name="n_3mainValue【庁舎】&#10;有形固定資産減価償却率"/>
        <xdr:cNvSpPr txBox="1"/>
      </xdr:nvSpPr>
      <xdr:spPr>
        <a:xfrm>
          <a:off x="135007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6" name="直線コネクタ 5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7" name="テキスト ボックス 5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8" name="直線コネクタ 5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9" name="テキスト ボックス 5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0" name="直線コネクタ 5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1" name="テキスト ボックス 5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2" name="直線コネクタ 5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3" name="テキスト ボックス 5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4" name="直線コネクタ 5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5" name="テキスト ボックス 5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7" name="テキスト ボックス 5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569" name="直線コネクタ 568"/>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570"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571" name="直線コネクタ 570"/>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572"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573" name="直線コネクタ 572"/>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574" name="【庁舎】&#10;一人当たり面積平均値テキスト"/>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575" name="フローチャート: 判断 574"/>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576" name="フローチャート: 判断 575"/>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577" name="フローチャート: 判断 576"/>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578" name="フローチャート: 判断 577"/>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579" name="フローチャート: 判断 578"/>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149225</xdr:rowOff>
    </xdr:from>
    <xdr:to>
      <xdr:col>112</xdr:col>
      <xdr:colOff>38100</xdr:colOff>
      <xdr:row>105</xdr:row>
      <xdr:rowOff>79375</xdr:rowOff>
    </xdr:to>
    <xdr:sp macro="" textlink="">
      <xdr:nvSpPr>
        <xdr:cNvPr id="585" name="楕円 584"/>
        <xdr:cNvSpPr/>
      </xdr:nvSpPr>
      <xdr:spPr>
        <a:xfrm>
          <a:off x="21272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151130</xdr:rowOff>
    </xdr:from>
    <xdr:to>
      <xdr:col>107</xdr:col>
      <xdr:colOff>101600</xdr:colOff>
      <xdr:row>105</xdr:row>
      <xdr:rowOff>81280</xdr:rowOff>
    </xdr:to>
    <xdr:sp macro="" textlink="">
      <xdr:nvSpPr>
        <xdr:cNvPr id="586" name="楕円 585"/>
        <xdr:cNvSpPr/>
      </xdr:nvSpPr>
      <xdr:spPr>
        <a:xfrm>
          <a:off x="2038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28575</xdr:rowOff>
    </xdr:from>
    <xdr:to>
      <xdr:col>111</xdr:col>
      <xdr:colOff>177800</xdr:colOff>
      <xdr:row>105</xdr:row>
      <xdr:rowOff>30480</xdr:rowOff>
    </xdr:to>
    <xdr:cxnSp macro="">
      <xdr:nvCxnSpPr>
        <xdr:cNvPr id="587" name="直線コネクタ 586"/>
        <xdr:cNvCxnSpPr/>
      </xdr:nvCxnSpPr>
      <xdr:spPr>
        <a:xfrm flipV="1">
          <a:off x="20434300" y="18030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588" name="楕円 587"/>
        <xdr:cNvSpPr/>
      </xdr:nvSpPr>
      <xdr:spPr>
        <a:xfrm>
          <a:off x="19494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26670</xdr:rowOff>
    </xdr:from>
    <xdr:to>
      <xdr:col>107</xdr:col>
      <xdr:colOff>50800</xdr:colOff>
      <xdr:row>105</xdr:row>
      <xdr:rowOff>30480</xdr:rowOff>
    </xdr:to>
    <xdr:cxnSp macro="">
      <xdr:nvCxnSpPr>
        <xdr:cNvPr id="589" name="直線コネクタ 588"/>
        <xdr:cNvCxnSpPr/>
      </xdr:nvCxnSpPr>
      <xdr:spPr>
        <a:xfrm>
          <a:off x="19545300" y="18028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590"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591"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592"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593"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70502</xdr:rowOff>
    </xdr:from>
    <xdr:ext cx="469744" cy="259045"/>
    <xdr:sp macro="" textlink="">
      <xdr:nvSpPr>
        <xdr:cNvPr id="594" name="n_1mainValue【庁舎】&#10;一人当たり面積"/>
        <xdr:cNvSpPr txBox="1"/>
      </xdr:nvSpPr>
      <xdr:spPr>
        <a:xfrm>
          <a:off x="21075727" y="1807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72407</xdr:rowOff>
    </xdr:from>
    <xdr:ext cx="469744" cy="259045"/>
    <xdr:sp macro="" textlink="">
      <xdr:nvSpPr>
        <xdr:cNvPr id="595" name="n_2mainValue【庁舎】&#10;一人当たり面積"/>
        <xdr:cNvSpPr txBox="1"/>
      </xdr:nvSpPr>
      <xdr:spPr>
        <a:xfrm>
          <a:off x="20199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596" name="n_3mainValue【庁舎】&#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14,676
14,489
27.92
5,948,385
5,646,498
254,527
3,309,380
2,273,541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徴収対策に力をいれ、徴収率の向上している影響もあり、類似団体平均を僅かに上回っている。今後は、事業評価に基づく事業の取捨選択により歳出の削減に努め、財政基盤の更なる強化に努める。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2419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033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2419</xdr:rowOff>
    </xdr:from>
    <xdr:to>
      <xdr:col>19</xdr:col>
      <xdr:colOff>133350</xdr:colOff>
      <xdr:row>42</xdr:row>
      <xdr:rowOff>13909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13909</xdr:rowOff>
    </xdr:from>
    <xdr:to>
      <xdr:col>15</xdr:col>
      <xdr:colOff>82550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36891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123069</xdr:rowOff>
    </xdr:from>
    <xdr:to>
      <xdr:col>23</xdr:col>
      <xdr:colOff>184150</xdr:colOff>
      <xdr:row>42</xdr:row>
      <xdr:rowOff>53219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139596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123069</xdr:rowOff>
    </xdr:from>
    <xdr:to>
      <xdr:col>19</xdr:col>
      <xdr:colOff>184150</xdr:colOff>
      <xdr:row>42</xdr:row>
      <xdr:rowOff>53219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63396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134559</xdr:rowOff>
    </xdr:from>
    <xdr:to>
      <xdr:col>15</xdr:col>
      <xdr:colOff>133350</xdr:colOff>
      <xdr:row>42</xdr:row>
      <xdr:rowOff>64709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障害福祉や児童福祉に係る扶助費の増加に加え、各種交付金の減少に伴う経常経費充当一般財源の減少により、類似団体平均を大きく上回っている。今後は、事業評価に基づく事業の取捨選択により経常経費の削減に努めるとともに、繰上償還を定期的に行い、公債費の圧縮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162560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673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7196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6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64</xdr:row>
      <xdr:rowOff>27305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7999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166581</xdr:rowOff>
    </xdr:from>
    <xdr:to>
      <xdr:col>11</xdr:col>
      <xdr:colOff>31750</xdr:colOff>
      <xdr:row>64</xdr:row>
      <xdr:rowOff>27305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6793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147955</xdr:rowOff>
    </xdr:from>
    <xdr:to>
      <xdr:col>11</xdr:col>
      <xdr:colOff>82550</xdr:colOff>
      <xdr:row>64</xdr:row>
      <xdr:rowOff>78105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62882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115781</xdr:rowOff>
    </xdr:from>
    <xdr:to>
      <xdr:col>7</xdr:col>
      <xdr:colOff>31750</xdr:colOff>
      <xdr:row>64</xdr:row>
      <xdr:rowOff>45931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30708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類似団体に比べ職員数が少ないため、類似団体平均を下回っている。引き続き適切な定員管理を行うとともに、物件費について削減を図っていく。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165047</xdr:rowOff>
    </xdr:from>
    <xdr:to>
      <xdr:col>23</xdr:col>
      <xdr:colOff>133350</xdr:colOff>
      <xdr:row>81</xdr:row>
      <xdr:rowOff>43221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81047"/>
          <a:ext cx="838200" cy="4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165047</xdr:rowOff>
    </xdr:from>
    <xdr:to>
      <xdr:col>19</xdr:col>
      <xdr:colOff>133350</xdr:colOff>
      <xdr:row>81</xdr:row>
      <xdr:rowOff>81411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3881047"/>
          <a:ext cx="889000" cy="8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65236</xdr:rowOff>
    </xdr:from>
    <xdr:to>
      <xdr:col>15</xdr:col>
      <xdr:colOff>82550</xdr:colOff>
      <xdr:row>81</xdr:row>
      <xdr:rowOff>81411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52686"/>
          <a:ext cx="8890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34776</xdr:rowOff>
    </xdr:from>
    <xdr:to>
      <xdr:col>11</xdr:col>
      <xdr:colOff>31750</xdr:colOff>
      <xdr:row>81</xdr:row>
      <xdr:rowOff>65236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22226"/>
          <a:ext cx="889000" cy="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163871</xdr:rowOff>
    </xdr:from>
    <xdr:to>
      <xdr:col>23</xdr:col>
      <xdr:colOff>184150</xdr:colOff>
      <xdr:row>81</xdr:row>
      <xdr:rowOff>94021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8948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2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114247</xdr:rowOff>
    </xdr:from>
    <xdr:to>
      <xdr:col>19</xdr:col>
      <xdr:colOff>184150</xdr:colOff>
      <xdr:row>81</xdr:row>
      <xdr:rowOff>44397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54574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99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30611</xdr:rowOff>
    </xdr:from>
    <xdr:to>
      <xdr:col>15</xdr:col>
      <xdr:colOff>133350</xdr:colOff>
      <xdr:row>81</xdr:row>
      <xdr:rowOff>132211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142388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8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14436</xdr:rowOff>
    </xdr:from>
    <xdr:to>
      <xdr:col>11</xdr:col>
      <xdr:colOff>82550</xdr:colOff>
      <xdr:row>81</xdr:row>
      <xdr:rowOff>116036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126213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155426</xdr:rowOff>
    </xdr:from>
    <xdr:to>
      <xdr:col>7</xdr:col>
      <xdr:colOff>31750</xdr:colOff>
      <xdr:row>81</xdr:row>
      <xdr:rowOff>85576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95753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4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類似団体と比べ僅かながら下回っている。今後も、給与制度の適切な運用により給与水準の維持に努める。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44148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773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67129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123673</xdr:rowOff>
    </xdr:from>
    <xdr:to>
      <xdr:col>72</xdr:col>
      <xdr:colOff>203200</xdr:colOff>
      <xdr:row>86</xdr:row>
      <xdr:rowOff>67129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96923"/>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85</xdr:row>
      <xdr:rowOff>146655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969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9875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72873</xdr:rowOff>
    </xdr:from>
    <xdr:to>
      <xdr:col>68</xdr:col>
      <xdr:colOff>203200</xdr:colOff>
      <xdr:row>86</xdr:row>
      <xdr:rowOff>3023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95855</xdr:rowOff>
    </xdr:from>
    <xdr:to>
      <xdr:col>64</xdr:col>
      <xdr:colOff>152400</xdr:colOff>
      <xdr:row>86</xdr:row>
      <xdr:rowOff>26005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36182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これまでに実施された定員管理や民間への業務委託の推進等により、類似団体平均を大きく下回っている。今後も適切な定員管理に努める。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55804</xdr:rowOff>
    </xdr:from>
    <xdr:to>
      <xdr:col>81</xdr:col>
      <xdr:colOff>44450</xdr:colOff>
      <xdr:row>60</xdr:row>
      <xdr:rowOff>70282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4280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51943</xdr:rowOff>
    </xdr:from>
    <xdr:to>
      <xdr:col>77</xdr:col>
      <xdr:colOff>44450</xdr:colOff>
      <xdr:row>60</xdr:row>
      <xdr:rowOff>55804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3894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51943</xdr:rowOff>
    </xdr:from>
    <xdr:to>
      <xdr:col>72</xdr:col>
      <xdr:colOff>203200</xdr:colOff>
      <xdr:row>60</xdr:row>
      <xdr:rowOff>70282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38943"/>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70282</xdr:rowOff>
    </xdr:from>
    <xdr:to>
      <xdr:col>68</xdr:col>
      <xdr:colOff>152400</xdr:colOff>
      <xdr:row>60</xdr:row>
      <xdr:rowOff>76556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5728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19482</xdr:rowOff>
    </xdr:from>
    <xdr:to>
      <xdr:col>81</xdr:col>
      <xdr:colOff>95250</xdr:colOff>
      <xdr:row>60</xdr:row>
      <xdr:rowOff>121082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112209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2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5004</xdr:rowOff>
    </xdr:from>
    <xdr:to>
      <xdr:col>77</xdr:col>
      <xdr:colOff>95250</xdr:colOff>
      <xdr:row>60</xdr:row>
      <xdr:rowOff>106604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116781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60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1143</xdr:rowOff>
    </xdr:from>
    <xdr:to>
      <xdr:col>73</xdr:col>
      <xdr:colOff>44450</xdr:colOff>
      <xdr:row>60</xdr:row>
      <xdr:rowOff>102743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112920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19482</xdr:rowOff>
    </xdr:from>
    <xdr:to>
      <xdr:col>68</xdr:col>
      <xdr:colOff>203200</xdr:colOff>
      <xdr:row>60</xdr:row>
      <xdr:rowOff>121082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131259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7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25756</xdr:rowOff>
    </xdr:from>
    <xdr:to>
      <xdr:col>64</xdr:col>
      <xdr:colOff>152400</xdr:colOff>
      <xdr:row>60</xdr:row>
      <xdr:rowOff>127356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137533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8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までの起債抑制政策により、類似団体を下回っていたが、公営企業債（公共下水道事業）の償還に対する繰入金が増加したことと、近年の借入れについて据置期間の設定をやめたことなどから増加している。今後は、繰上償還を定期的に行うなど、実質公債費比率の低下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14817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43</xdr:row>
      <xdr:rowOff>14817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067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105833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423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41487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780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充当可能財源が確保されており、将来負担比率は算定されない。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14,676
14,489
27.92
5,948,385
5,646,498
254,527
3,309,380
2,273,541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を上回っているが、今後は再任用職員の増加が見込まれるため、引き続き人件費の適正化を図っていく。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91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62992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167657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から令和元年度において</a:t>
          </a:r>
          <a:r>
            <a:rPr kumimoji="1" lang="ja-JP" altLang="ja-JP" sz="1100">
              <a:solidFill>
                <a:schemeClr val="dk1"/>
              </a:solidFill>
              <a:effectLst/>
              <a:latin typeface="+mn-lt"/>
              <a:ea typeface="+mn-ea"/>
              <a:cs typeface="+mn-cs"/>
            </a:rPr>
            <a:t>、学校施設における情報機器リース契約を更新したことにより、物件費に係る経常収支比率が大きく上昇した。類似団体平均と比較し大きく上回っているため、システムの更新時期を先延ばしにするなど、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118836</xdr:rowOff>
    </xdr:from>
    <xdr:to>
      <xdr:col>82</xdr:col>
      <xdr:colOff>107950</xdr:colOff>
      <xdr:row>19</xdr:row>
      <xdr:rowOff>151493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763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19</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348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18</xdr:row>
      <xdr:rowOff>148771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34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18</xdr:row>
      <xdr:rowOff>148771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58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100693</xdr:rowOff>
    </xdr:from>
    <xdr:to>
      <xdr:col>82</xdr:col>
      <xdr:colOff>158750</xdr:colOff>
      <xdr:row>20</xdr:row>
      <xdr:rowOff>30843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72770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68036</xdr:rowOff>
    </xdr:from>
    <xdr:to>
      <xdr:col>78</xdr:col>
      <xdr:colOff>120650</xdr:colOff>
      <xdr:row>19</xdr:row>
      <xdr:rowOff>169636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154413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1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子育て環境の整備に重点的に取り組んできたことにより児童福祉費などが増加傾向であり、類似団体平均を大きく上回っている。今後は、子育て施策を充実させつつ、事業の取捨選択を行い、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158750</xdr:rowOff>
    </xdr:from>
    <xdr:to>
      <xdr:col>24</xdr:col>
      <xdr:colOff>25400</xdr:colOff>
      <xdr:row>60</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10274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158750</xdr:rowOff>
    </xdr:from>
    <xdr:to>
      <xdr:col>19</xdr:col>
      <xdr:colOff>187325</xdr:colOff>
      <xdr:row>61</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10274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101600</xdr:rowOff>
    </xdr:from>
    <xdr:to>
      <xdr:col>15</xdr:col>
      <xdr:colOff>98425</xdr:colOff>
      <xdr:row>61</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38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25400</xdr:rowOff>
    </xdr:from>
    <xdr:to>
      <xdr:col>11</xdr:col>
      <xdr:colOff>9525</xdr:colOff>
      <xdr:row>60</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31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107950</xdr:rowOff>
    </xdr:from>
    <xdr:to>
      <xdr:col>20</xdr:col>
      <xdr:colOff>38100</xdr:colOff>
      <xdr:row>60</xdr:row>
      <xdr:rowOff>38100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22877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127000</xdr:rowOff>
    </xdr:from>
    <xdr:to>
      <xdr:col>15</xdr:col>
      <xdr:colOff>149225</xdr:colOff>
      <xdr:row>61</xdr:row>
      <xdr:rowOff>57150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41927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50800</xdr:rowOff>
    </xdr:from>
    <xdr:to>
      <xdr:col>11</xdr:col>
      <xdr:colOff>60325</xdr:colOff>
      <xdr:row>60</xdr:row>
      <xdr:rowOff>152400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137177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介護</a:t>
          </a:r>
          <a:r>
            <a:rPr kumimoji="1" lang="ja-JP" altLang="ja-JP" sz="1100">
              <a:solidFill>
                <a:schemeClr val="dk1"/>
              </a:solidFill>
              <a:effectLst/>
              <a:latin typeface="+mn-lt"/>
              <a:ea typeface="+mn-ea"/>
              <a:cs typeface="+mn-cs"/>
            </a:rPr>
            <a:t>保険事業会計への繰出金が減少したものの、</a:t>
          </a:r>
          <a:r>
            <a:rPr kumimoji="1" lang="ja-JP" altLang="en-US" sz="1100">
              <a:solidFill>
                <a:schemeClr val="dk1"/>
              </a:solidFill>
              <a:effectLst/>
              <a:latin typeface="+mn-lt"/>
              <a:ea typeface="+mn-ea"/>
              <a:cs typeface="+mn-cs"/>
            </a:rPr>
            <a:t>公共下水道</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特別</a:t>
          </a:r>
          <a:r>
            <a:rPr kumimoji="1" lang="ja-JP" altLang="ja-JP" sz="1100">
              <a:solidFill>
                <a:schemeClr val="dk1"/>
              </a:solidFill>
              <a:effectLst/>
              <a:latin typeface="+mn-lt"/>
              <a:ea typeface="+mn-ea"/>
              <a:cs typeface="+mn-cs"/>
            </a:rPr>
            <a:t>会計への繰出金が大きく増加したため、経常収支比率に対する割合は増加した。今後は、下水道事業の法適化を進め、健全な経営となるよう適切な方策をとっていく。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144145</xdr:rowOff>
    </xdr:from>
    <xdr:to>
      <xdr:col>82</xdr:col>
      <xdr:colOff>107950</xdr:colOff>
      <xdr:row>59</xdr:row>
      <xdr:rowOff>167005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102596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109855</xdr:rowOff>
    </xdr:from>
    <xdr:to>
      <xdr:col>78</xdr:col>
      <xdr:colOff>69850</xdr:colOff>
      <xdr:row>59</xdr:row>
      <xdr:rowOff>144145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10225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109855</xdr:rowOff>
    </xdr:from>
    <xdr:to>
      <xdr:col>73</xdr:col>
      <xdr:colOff>180975</xdr:colOff>
      <xdr:row>60</xdr:row>
      <xdr:rowOff>29845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102254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29845</xdr:rowOff>
    </xdr:from>
    <xdr:to>
      <xdr:col>69</xdr:col>
      <xdr:colOff>92075</xdr:colOff>
      <xdr:row>61</xdr:row>
      <xdr:rowOff>46990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1031684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116205</xdr:rowOff>
    </xdr:from>
    <xdr:to>
      <xdr:col>82</xdr:col>
      <xdr:colOff>158750</xdr:colOff>
      <xdr:row>60</xdr:row>
      <xdr:rowOff>46355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88282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93345</xdr:rowOff>
    </xdr:from>
    <xdr:to>
      <xdr:col>78</xdr:col>
      <xdr:colOff>120650</xdr:colOff>
      <xdr:row>60</xdr:row>
      <xdr:rowOff>23495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8272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29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59055</xdr:rowOff>
    </xdr:from>
    <xdr:to>
      <xdr:col>74</xdr:col>
      <xdr:colOff>31750</xdr:colOff>
      <xdr:row>59</xdr:row>
      <xdr:rowOff>160655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145432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2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150495</xdr:rowOff>
    </xdr:from>
    <xdr:to>
      <xdr:col>69</xdr:col>
      <xdr:colOff>142875</xdr:colOff>
      <xdr:row>60</xdr:row>
      <xdr:rowOff>80645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65422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3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167640</xdr:rowOff>
    </xdr:from>
    <xdr:to>
      <xdr:col>65</xdr:col>
      <xdr:colOff>53975</xdr:colOff>
      <xdr:row>61</xdr:row>
      <xdr:rowOff>97790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82567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補助金等適正化検討委員会による</a:t>
          </a:r>
          <a:r>
            <a:rPr kumimoji="1" lang="ja-JP" altLang="ja-JP" sz="1100">
              <a:solidFill>
                <a:schemeClr val="dk1"/>
              </a:solidFill>
              <a:effectLst/>
              <a:latin typeface="+mn-lt"/>
              <a:ea typeface="+mn-ea"/>
              <a:cs typeface="+mn-cs"/>
            </a:rPr>
            <a:t>補助金の見直しや廃止をすすめており、今後も削減に努めていく。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74422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3997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74422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97282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21861</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これまでの起債抑制策により、類似団体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下回っているが、臨時財政対策債の発行が続いていることや、近年の借入れについて、償還期間を短く設定したこともあり、増加傾向である。引き続き起債発行を抑制するとともに、適正な後年度負担を求めつつ、繰上償還を行うなど村債残高の減少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113285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047472"/>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113285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1251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093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62992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33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137922</xdr:rowOff>
    </xdr:from>
    <xdr:to>
      <xdr:col>24</xdr:col>
      <xdr:colOff>76200</xdr:colOff>
      <xdr:row>76</xdr:row>
      <xdr:rowOff>68072</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154449</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公債費に係る経常収支比率が、類似団体平均を下回っている一方で、公債費以外に係る経常収支比率は類似団体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を上回っており、特に扶助費と物件費に係る比率が類似団体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を大きく上回っている。</a:t>
          </a:r>
          <a:r>
            <a:rPr kumimoji="1" lang="ja-JP" altLang="ja-JP" sz="1100" b="0" i="0" baseline="0">
              <a:solidFill>
                <a:schemeClr val="dk1"/>
              </a:solidFill>
              <a:effectLst/>
              <a:latin typeface="+mn-lt"/>
              <a:ea typeface="+mn-ea"/>
              <a:cs typeface="+mn-cs"/>
            </a:rPr>
            <a:t>今後は、事業の取捨選択を行い、経費の削減を図っていく。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79</xdr:row>
      <xdr:rowOff>46989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35778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83565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4782800" y="135915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83565</xdr:rowOff>
    </xdr:from>
    <xdr:to>
      <xdr:col>73</xdr:col>
      <xdr:colOff>180975</xdr:colOff>
      <xdr:row>79</xdr:row>
      <xdr:rowOff>138430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3893800" y="136281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79</xdr:row>
      <xdr:rowOff>161289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004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32765</xdr:rowOff>
    </xdr:from>
    <xdr:to>
      <xdr:col>74</xdr:col>
      <xdr:colOff>31750</xdr:colOff>
      <xdr:row>79</xdr:row>
      <xdr:rowOff>134365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119142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109405</xdr:rowOff>
    </xdr:from>
    <xdr:to>
      <xdr:col>29</xdr:col>
      <xdr:colOff>127000</xdr:colOff>
      <xdr:row>19</xdr:row>
      <xdr:rowOff>111752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14580"/>
          <a:ext cx="647700" cy="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96253</xdr:rowOff>
    </xdr:from>
    <xdr:to>
      <xdr:col>26</xdr:col>
      <xdr:colOff>50800</xdr:colOff>
      <xdr:row>19</xdr:row>
      <xdr:rowOff>111752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01428"/>
          <a:ext cx="698500" cy="15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96253</xdr:rowOff>
    </xdr:from>
    <xdr:to>
      <xdr:col>22</xdr:col>
      <xdr:colOff>114300</xdr:colOff>
      <xdr:row>19</xdr:row>
      <xdr:rowOff>113071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01428"/>
          <a:ext cx="698500" cy="16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113071</xdr:rowOff>
    </xdr:from>
    <xdr:to>
      <xdr:col>18</xdr:col>
      <xdr:colOff>177800</xdr:colOff>
      <xdr:row>19</xdr:row>
      <xdr:rowOff>113749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18246"/>
          <a:ext cx="698500" cy="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58605</xdr:rowOff>
    </xdr:from>
    <xdr:to>
      <xdr:col>29</xdr:col>
      <xdr:colOff>177800</xdr:colOff>
      <xdr:row>19</xdr:row>
      <xdr:rowOff>160205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6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138632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60952</xdr:rowOff>
    </xdr:from>
    <xdr:to>
      <xdr:col>26</xdr:col>
      <xdr:colOff>101600</xdr:colOff>
      <xdr:row>19</xdr:row>
      <xdr:rowOff>162552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66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147329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52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45453</xdr:rowOff>
    </xdr:from>
    <xdr:to>
      <xdr:col>22</xdr:col>
      <xdr:colOff>165100</xdr:colOff>
      <xdr:row>19</xdr:row>
      <xdr:rowOff>147053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5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131830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62271</xdr:rowOff>
    </xdr:from>
    <xdr:to>
      <xdr:col>19</xdr:col>
      <xdr:colOff>38100</xdr:colOff>
      <xdr:row>19</xdr:row>
      <xdr:rowOff>163871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6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148648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5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62949</xdr:rowOff>
    </xdr:from>
    <xdr:to>
      <xdr:col>15</xdr:col>
      <xdr:colOff>101600</xdr:colOff>
      <xdr:row>19</xdr:row>
      <xdr:rowOff>164549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6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149326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5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154108</xdr:rowOff>
    </xdr:from>
    <xdr:to>
      <xdr:col>29</xdr:col>
      <xdr:colOff>127000</xdr:colOff>
      <xdr:row>35</xdr:row>
      <xdr:rowOff>223050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64458"/>
          <a:ext cx="647700" cy="68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154108</xdr:rowOff>
    </xdr:from>
    <xdr:to>
      <xdr:col>26</xdr:col>
      <xdr:colOff>50800</xdr:colOff>
      <xdr:row>35</xdr:row>
      <xdr:rowOff>188531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64458"/>
          <a:ext cx="698500" cy="3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188531</xdr:rowOff>
    </xdr:from>
    <xdr:to>
      <xdr:col>22</xdr:col>
      <xdr:colOff>114300</xdr:colOff>
      <xdr:row>35</xdr:row>
      <xdr:rowOff>236309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98881"/>
          <a:ext cx="6985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236309</xdr:rowOff>
    </xdr:from>
    <xdr:to>
      <xdr:col>18</xdr:col>
      <xdr:colOff>177800</xdr:colOff>
      <xdr:row>35</xdr:row>
      <xdr:rowOff>257321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46659"/>
          <a:ext cx="698500" cy="2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172250</xdr:rowOff>
    </xdr:from>
    <xdr:to>
      <xdr:col>29</xdr:col>
      <xdr:colOff>177800</xdr:colOff>
      <xdr:row>35</xdr:row>
      <xdr:rowOff>273850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8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144327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103308</xdr:rowOff>
    </xdr:from>
    <xdr:to>
      <xdr:col>26</xdr:col>
      <xdr:colOff>101600</xdr:colOff>
      <xdr:row>35</xdr:row>
      <xdr:rowOff>204908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13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215085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8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137731</xdr:rowOff>
    </xdr:from>
    <xdr:to>
      <xdr:col>22</xdr:col>
      <xdr:colOff>165100</xdr:colOff>
      <xdr:row>35</xdr:row>
      <xdr:rowOff>239331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4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224108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3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185509</xdr:rowOff>
    </xdr:from>
    <xdr:to>
      <xdr:col>19</xdr:col>
      <xdr:colOff>38100</xdr:colOff>
      <xdr:row>35</xdr:row>
      <xdr:rowOff>287109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9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271886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8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206521</xdr:rowOff>
    </xdr:from>
    <xdr:to>
      <xdr:col>15</xdr:col>
      <xdr:colOff>101600</xdr:colOff>
      <xdr:row>35</xdr:row>
      <xdr:rowOff>308121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1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292898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0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14,676
14,489
27.92
5,948,385
5,646,498
254,527
3,309,380
2,273,541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58021</xdr:rowOff>
    </xdr:from>
    <xdr:to>
      <xdr:col>24</xdr:col>
      <xdr:colOff>63500</xdr:colOff>
      <xdr:row>39</xdr:row>
      <xdr:rowOff>64201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744571"/>
          <a:ext cx="8382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35382</xdr:rowOff>
    </xdr:from>
    <xdr:to>
      <xdr:col>19</xdr:col>
      <xdr:colOff>177800</xdr:colOff>
      <xdr:row>39</xdr:row>
      <xdr:rowOff>58021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721932"/>
          <a:ext cx="889000" cy="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35382</xdr:rowOff>
    </xdr:from>
    <xdr:to>
      <xdr:col>15</xdr:col>
      <xdr:colOff>50800</xdr:colOff>
      <xdr:row>39</xdr:row>
      <xdr:rowOff>41059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721932"/>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34651</xdr:rowOff>
    </xdr:from>
    <xdr:to>
      <xdr:col>10</xdr:col>
      <xdr:colOff>114300</xdr:colOff>
      <xdr:row>39</xdr:row>
      <xdr:rowOff>41059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21201"/>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13401</xdr:rowOff>
    </xdr:from>
    <xdr:to>
      <xdr:col>24</xdr:col>
      <xdr:colOff>114300</xdr:colOff>
      <xdr:row>39</xdr:row>
      <xdr:rowOff>115001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99778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61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7221</xdr:rowOff>
    </xdr:from>
    <xdr:to>
      <xdr:col>20</xdr:col>
      <xdr:colOff>38100</xdr:colOff>
      <xdr:row>39</xdr:row>
      <xdr:rowOff>108821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99948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156032</xdr:rowOff>
    </xdr:from>
    <xdr:to>
      <xdr:col>15</xdr:col>
      <xdr:colOff>101600</xdr:colOff>
      <xdr:row>39</xdr:row>
      <xdr:rowOff>86182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77309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161709</xdr:rowOff>
    </xdr:from>
    <xdr:to>
      <xdr:col>10</xdr:col>
      <xdr:colOff>165100</xdr:colOff>
      <xdr:row>39</xdr:row>
      <xdr:rowOff>91859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82986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155301</xdr:rowOff>
    </xdr:from>
    <xdr:to>
      <xdr:col>6</xdr:col>
      <xdr:colOff>38100</xdr:colOff>
      <xdr:row>39</xdr:row>
      <xdr:rowOff>85451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76578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96934</xdr:rowOff>
    </xdr:from>
    <xdr:to>
      <xdr:col>24</xdr:col>
      <xdr:colOff>63500</xdr:colOff>
      <xdr:row>56</xdr:row>
      <xdr:rowOff>148176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98134"/>
          <a:ext cx="838200" cy="5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62657</xdr:rowOff>
    </xdr:from>
    <xdr:to>
      <xdr:col>19</xdr:col>
      <xdr:colOff>177800</xdr:colOff>
      <xdr:row>56</xdr:row>
      <xdr:rowOff>148176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63857"/>
          <a:ext cx="889000" cy="8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62657</xdr:rowOff>
    </xdr:from>
    <xdr:to>
      <xdr:col>15</xdr:col>
      <xdr:colOff>50800</xdr:colOff>
      <xdr:row>56</xdr:row>
      <xdr:rowOff>80534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63857"/>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80534</xdr:rowOff>
    </xdr:from>
    <xdr:to>
      <xdr:col>10</xdr:col>
      <xdr:colOff>114300</xdr:colOff>
      <xdr:row>56</xdr:row>
      <xdr:rowOff>117915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81734"/>
          <a:ext cx="889000" cy="3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46134</xdr:rowOff>
    </xdr:from>
    <xdr:to>
      <xdr:col>24</xdr:col>
      <xdr:colOff>114300</xdr:colOff>
      <xdr:row>56</xdr:row>
      <xdr:rowOff>147734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24561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97376</xdr:rowOff>
    </xdr:from>
    <xdr:to>
      <xdr:col>20</xdr:col>
      <xdr:colOff>38100</xdr:colOff>
      <xdr:row>57</xdr:row>
      <xdr:rowOff>27526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18653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9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11857</xdr:rowOff>
    </xdr:from>
    <xdr:to>
      <xdr:col>15</xdr:col>
      <xdr:colOff>101600</xdr:colOff>
      <xdr:row>56</xdr:row>
      <xdr:rowOff>113457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129984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38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29734</xdr:rowOff>
    </xdr:from>
    <xdr:to>
      <xdr:col>10</xdr:col>
      <xdr:colOff>165100</xdr:colOff>
      <xdr:row>56</xdr:row>
      <xdr:rowOff>131334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147861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4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67115</xdr:rowOff>
    </xdr:from>
    <xdr:to>
      <xdr:col>6</xdr:col>
      <xdr:colOff>38100</xdr:colOff>
      <xdr:row>56</xdr:row>
      <xdr:rowOff>168715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13792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44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162179</xdr:rowOff>
    </xdr:from>
    <xdr:to>
      <xdr:col>24</xdr:col>
      <xdr:colOff>63500</xdr:colOff>
      <xdr:row>79</xdr:row>
      <xdr:rowOff>4217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35279"/>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162370</xdr:rowOff>
    </xdr:from>
    <xdr:to>
      <xdr:col>19</xdr:col>
      <xdr:colOff>177800</xdr:colOff>
      <xdr:row>79</xdr:row>
      <xdr:rowOff>4217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35470"/>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129832</xdr:rowOff>
    </xdr:from>
    <xdr:to>
      <xdr:col>15</xdr:col>
      <xdr:colOff>50800</xdr:colOff>
      <xdr:row>78</xdr:row>
      <xdr:rowOff>162370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02932"/>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129832</xdr:rowOff>
    </xdr:from>
    <xdr:to>
      <xdr:col>10</xdr:col>
      <xdr:colOff>114300</xdr:colOff>
      <xdr:row>78</xdr:row>
      <xdr:rowOff>135889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02932"/>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111379</xdr:rowOff>
    </xdr:from>
    <xdr:to>
      <xdr:col>24</xdr:col>
      <xdr:colOff>114300</xdr:colOff>
      <xdr:row>79</xdr:row>
      <xdr:rowOff>41529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26306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9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124867</xdr:rowOff>
    </xdr:from>
    <xdr:to>
      <xdr:col>20</xdr:col>
      <xdr:colOff>38100</xdr:colOff>
      <xdr:row>79</xdr:row>
      <xdr:rowOff>55017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46144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9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111570</xdr:rowOff>
    </xdr:from>
    <xdr:to>
      <xdr:col>15</xdr:col>
      <xdr:colOff>101600</xdr:colOff>
      <xdr:row>79</xdr:row>
      <xdr:rowOff>41720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32847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79032</xdr:rowOff>
    </xdr:from>
    <xdr:to>
      <xdr:col>10</xdr:col>
      <xdr:colOff>165100</xdr:colOff>
      <xdr:row>79</xdr:row>
      <xdr:rowOff>9182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85089</xdr:rowOff>
    </xdr:from>
    <xdr:to>
      <xdr:col>6</xdr:col>
      <xdr:colOff>38100</xdr:colOff>
      <xdr:row>79</xdr:row>
      <xdr:rowOff>15239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6366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5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104090</xdr:rowOff>
    </xdr:from>
    <xdr:to>
      <xdr:col>24</xdr:col>
      <xdr:colOff>63500</xdr:colOff>
      <xdr:row>95</xdr:row>
      <xdr:rowOff>129539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91840"/>
          <a:ext cx="838200" cy="2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129539</xdr:rowOff>
    </xdr:from>
    <xdr:to>
      <xdr:col>19</xdr:col>
      <xdr:colOff>177800</xdr:colOff>
      <xdr:row>95</xdr:row>
      <xdr:rowOff>138481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17289"/>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138481</xdr:rowOff>
    </xdr:from>
    <xdr:to>
      <xdr:col>15</xdr:col>
      <xdr:colOff>50800</xdr:colOff>
      <xdr:row>96</xdr:row>
      <xdr:rowOff>4471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26231"/>
          <a:ext cx="889000" cy="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4471</xdr:rowOff>
    </xdr:from>
    <xdr:to>
      <xdr:col>10</xdr:col>
      <xdr:colOff>114300</xdr:colOff>
      <xdr:row>96</xdr:row>
      <xdr:rowOff>77242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63671"/>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53290</xdr:rowOff>
    </xdr:from>
    <xdr:to>
      <xdr:col>24</xdr:col>
      <xdr:colOff>114300</xdr:colOff>
      <xdr:row>95</xdr:row>
      <xdr:rowOff>154890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76167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78739</xdr:rowOff>
    </xdr:from>
    <xdr:to>
      <xdr:col>20</xdr:col>
      <xdr:colOff>38100</xdr:colOff>
      <xdr:row>96</xdr:row>
      <xdr:rowOff>8889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25416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87681</xdr:rowOff>
    </xdr:from>
    <xdr:to>
      <xdr:col>15</xdr:col>
      <xdr:colOff>101600</xdr:colOff>
      <xdr:row>96</xdr:row>
      <xdr:rowOff>17831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34358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125121</xdr:rowOff>
    </xdr:from>
    <xdr:to>
      <xdr:col>10</xdr:col>
      <xdr:colOff>165100</xdr:colOff>
      <xdr:row>96</xdr:row>
      <xdr:rowOff>55271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71798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26442</xdr:rowOff>
    </xdr:from>
    <xdr:to>
      <xdr:col>6</xdr:col>
      <xdr:colOff>38100</xdr:colOff>
      <xdr:row>96</xdr:row>
      <xdr:rowOff>128042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144569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109003</xdr:rowOff>
    </xdr:from>
    <xdr:to>
      <xdr:col>55</xdr:col>
      <xdr:colOff>0</xdr:colOff>
      <xdr:row>37</xdr:row>
      <xdr:rowOff>136390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52653"/>
          <a:ext cx="8382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136390</xdr:rowOff>
    </xdr:from>
    <xdr:to>
      <xdr:col>50</xdr:col>
      <xdr:colOff>114300</xdr:colOff>
      <xdr:row>37</xdr:row>
      <xdr:rowOff>142498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480040"/>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138264</xdr:rowOff>
    </xdr:from>
    <xdr:to>
      <xdr:col>45</xdr:col>
      <xdr:colOff>177800</xdr:colOff>
      <xdr:row>37</xdr:row>
      <xdr:rowOff>142498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481914"/>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138264</xdr:rowOff>
    </xdr:from>
    <xdr:to>
      <xdr:col>41</xdr:col>
      <xdr:colOff>50800</xdr:colOff>
      <xdr:row>37</xdr:row>
      <xdr:rowOff>145365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81914"/>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58203</xdr:rowOff>
    </xdr:from>
    <xdr:to>
      <xdr:col>55</xdr:col>
      <xdr:colOff>50800</xdr:colOff>
      <xdr:row>37</xdr:row>
      <xdr:rowOff>159803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144580</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85590</xdr:rowOff>
    </xdr:from>
    <xdr:to>
      <xdr:col>50</xdr:col>
      <xdr:colOff>165100</xdr:colOff>
      <xdr:row>38</xdr:row>
      <xdr:rowOff>15740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6867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5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91698</xdr:rowOff>
    </xdr:from>
    <xdr:to>
      <xdr:col>46</xdr:col>
      <xdr:colOff>38100</xdr:colOff>
      <xdr:row>38</xdr:row>
      <xdr:rowOff>21848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12975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2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87464</xdr:rowOff>
    </xdr:from>
    <xdr:to>
      <xdr:col>41</xdr:col>
      <xdr:colOff>101600</xdr:colOff>
      <xdr:row>38</xdr:row>
      <xdr:rowOff>17614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8741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2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94565</xdr:rowOff>
    </xdr:from>
    <xdr:to>
      <xdr:col>36</xdr:col>
      <xdr:colOff>165100</xdr:colOff>
      <xdr:row>38</xdr:row>
      <xdr:rowOff>24715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15842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143769</xdr:rowOff>
    </xdr:from>
    <xdr:to>
      <xdr:col>55</xdr:col>
      <xdr:colOff>0</xdr:colOff>
      <xdr:row>58</xdr:row>
      <xdr:rowOff>167083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87869"/>
          <a:ext cx="838200" cy="2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117816</xdr:rowOff>
    </xdr:from>
    <xdr:to>
      <xdr:col>50</xdr:col>
      <xdr:colOff>114300</xdr:colOff>
      <xdr:row>58</xdr:row>
      <xdr:rowOff>143769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61916"/>
          <a:ext cx="889000" cy="2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117816</xdr:rowOff>
    </xdr:from>
    <xdr:to>
      <xdr:col>45</xdr:col>
      <xdr:colOff>177800</xdr:colOff>
      <xdr:row>58</xdr:row>
      <xdr:rowOff>117901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61916"/>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44080</xdr:rowOff>
    </xdr:from>
    <xdr:to>
      <xdr:col>41</xdr:col>
      <xdr:colOff>50800</xdr:colOff>
      <xdr:row>58</xdr:row>
      <xdr:rowOff>117901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88180"/>
          <a:ext cx="889000" cy="7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116283</xdr:rowOff>
    </xdr:from>
    <xdr:to>
      <xdr:col>55</xdr:col>
      <xdr:colOff>50800</xdr:colOff>
      <xdr:row>59</xdr:row>
      <xdr:rowOff>46433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31210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92969</xdr:rowOff>
    </xdr:from>
    <xdr:to>
      <xdr:col>50</xdr:col>
      <xdr:colOff>165100</xdr:colOff>
      <xdr:row>59</xdr:row>
      <xdr:rowOff>23119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14246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67016</xdr:rowOff>
    </xdr:from>
    <xdr:to>
      <xdr:col>46</xdr:col>
      <xdr:colOff>38100</xdr:colOff>
      <xdr:row>58</xdr:row>
      <xdr:rowOff>168616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1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159743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67101</xdr:rowOff>
    </xdr:from>
    <xdr:to>
      <xdr:col>41</xdr:col>
      <xdr:colOff>101600</xdr:colOff>
      <xdr:row>58</xdr:row>
      <xdr:rowOff>168701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159828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164730</xdr:rowOff>
    </xdr:from>
    <xdr:to>
      <xdr:col>36</xdr:col>
      <xdr:colOff>165100</xdr:colOff>
      <xdr:row>58</xdr:row>
      <xdr:rowOff>94880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86007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88878</xdr:rowOff>
    </xdr:from>
    <xdr:to>
      <xdr:col>55</xdr:col>
      <xdr:colOff>0</xdr:colOff>
      <xdr:row>79</xdr:row>
      <xdr:rowOff>93134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33428"/>
          <a:ext cx="8382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93134</xdr:rowOff>
    </xdr:from>
    <xdr:to>
      <xdr:col>50</xdr:col>
      <xdr:colOff>114300</xdr:colOff>
      <xdr:row>79</xdr:row>
      <xdr:rowOff>95734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37684"/>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37675</xdr:rowOff>
    </xdr:from>
    <xdr:to>
      <xdr:col>45</xdr:col>
      <xdr:colOff>177800</xdr:colOff>
      <xdr:row>79</xdr:row>
      <xdr:rowOff>95734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82225"/>
          <a:ext cx="889000" cy="5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29319</xdr:rowOff>
    </xdr:from>
    <xdr:to>
      <xdr:col>41</xdr:col>
      <xdr:colOff>50800</xdr:colOff>
      <xdr:row>79</xdr:row>
      <xdr:rowOff>37675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73869"/>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38078</xdr:rowOff>
    </xdr:from>
    <xdr:to>
      <xdr:col>55</xdr:col>
      <xdr:colOff>50800</xdr:colOff>
      <xdr:row>79</xdr:row>
      <xdr:rowOff>139678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8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124455</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9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42334</xdr:rowOff>
    </xdr:from>
    <xdr:to>
      <xdr:col>50</xdr:col>
      <xdr:colOff>165100</xdr:colOff>
      <xdr:row>79</xdr:row>
      <xdr:rowOff>143934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135061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7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44934</xdr:rowOff>
    </xdr:from>
    <xdr:to>
      <xdr:col>46</xdr:col>
      <xdr:colOff>38100</xdr:colOff>
      <xdr:row>79</xdr:row>
      <xdr:rowOff>146534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137661</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17" y="13682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158325</xdr:rowOff>
    </xdr:from>
    <xdr:to>
      <xdr:col>41</xdr:col>
      <xdr:colOff>101600</xdr:colOff>
      <xdr:row>79</xdr:row>
      <xdr:rowOff>88475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79602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149969</xdr:rowOff>
    </xdr:from>
    <xdr:to>
      <xdr:col>36</xdr:col>
      <xdr:colOff>165100</xdr:colOff>
      <xdr:row>79</xdr:row>
      <xdr:rowOff>80119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71246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8799</xdr:rowOff>
    </xdr:from>
    <xdr:to>
      <xdr:col>55</xdr:col>
      <xdr:colOff>0</xdr:colOff>
      <xdr:row>98</xdr:row>
      <xdr:rowOff>17807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10899"/>
          <a:ext cx="8382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112049</xdr:rowOff>
    </xdr:from>
    <xdr:to>
      <xdr:col>50</xdr:col>
      <xdr:colOff>114300</xdr:colOff>
      <xdr:row>98</xdr:row>
      <xdr:rowOff>8799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42699"/>
          <a:ext cx="889000" cy="6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112049</xdr:rowOff>
    </xdr:from>
    <xdr:to>
      <xdr:col>45</xdr:col>
      <xdr:colOff>177800</xdr:colOff>
      <xdr:row>98</xdr:row>
      <xdr:rowOff>38334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42699"/>
          <a:ext cx="889000" cy="9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29259</xdr:rowOff>
    </xdr:from>
    <xdr:to>
      <xdr:col>41</xdr:col>
      <xdr:colOff>50800</xdr:colOff>
      <xdr:row>98</xdr:row>
      <xdr:rowOff>38334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31359"/>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138457</xdr:rowOff>
    </xdr:from>
    <xdr:to>
      <xdr:col>55</xdr:col>
      <xdr:colOff>50800</xdr:colOff>
      <xdr:row>98</xdr:row>
      <xdr:rowOff>68607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6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53384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129449</xdr:rowOff>
    </xdr:from>
    <xdr:to>
      <xdr:col>50</xdr:col>
      <xdr:colOff>165100</xdr:colOff>
      <xdr:row>98</xdr:row>
      <xdr:rowOff>59599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6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50726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61249</xdr:rowOff>
    </xdr:from>
    <xdr:to>
      <xdr:col>46</xdr:col>
      <xdr:colOff>38100</xdr:colOff>
      <xdr:row>97</xdr:row>
      <xdr:rowOff>162849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153976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8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158984</xdr:rowOff>
    </xdr:from>
    <xdr:to>
      <xdr:col>41</xdr:col>
      <xdr:colOff>101600</xdr:colOff>
      <xdr:row>98</xdr:row>
      <xdr:rowOff>89134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80261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149909</xdr:rowOff>
    </xdr:from>
    <xdr:to>
      <xdr:col>36</xdr:col>
      <xdr:colOff>165100</xdr:colOff>
      <xdr:row>98</xdr:row>
      <xdr:rowOff>80059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71186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7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161539</xdr:rowOff>
    </xdr:from>
    <xdr:to>
      <xdr:col>85</xdr:col>
      <xdr:colOff>127000</xdr:colOff>
      <xdr:row>77</xdr:row>
      <xdr:rowOff>166500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63189"/>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129870</xdr:rowOff>
    </xdr:from>
    <xdr:to>
      <xdr:col>81</xdr:col>
      <xdr:colOff>50800</xdr:colOff>
      <xdr:row>77</xdr:row>
      <xdr:rowOff>166500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31520"/>
          <a:ext cx="8890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129870</xdr:rowOff>
    </xdr:from>
    <xdr:to>
      <xdr:col>76</xdr:col>
      <xdr:colOff>114300</xdr:colOff>
      <xdr:row>78</xdr:row>
      <xdr:rowOff>17276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31520"/>
          <a:ext cx="889000" cy="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17276</xdr:rowOff>
    </xdr:from>
    <xdr:to>
      <xdr:col>71</xdr:col>
      <xdr:colOff>177800</xdr:colOff>
      <xdr:row>78</xdr:row>
      <xdr:rowOff>34514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90376"/>
          <a:ext cx="8890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110739</xdr:rowOff>
    </xdr:from>
    <xdr:to>
      <xdr:col>85</xdr:col>
      <xdr:colOff>177800</xdr:colOff>
      <xdr:row>78</xdr:row>
      <xdr:rowOff>40889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89166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9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115700</xdr:rowOff>
    </xdr:from>
    <xdr:to>
      <xdr:col>81</xdr:col>
      <xdr:colOff>101600</xdr:colOff>
      <xdr:row>78</xdr:row>
      <xdr:rowOff>45850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36977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79070</xdr:rowOff>
    </xdr:from>
    <xdr:to>
      <xdr:col>76</xdr:col>
      <xdr:colOff>165100</xdr:colOff>
      <xdr:row>78</xdr:row>
      <xdr:rowOff>9220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137926</xdr:rowOff>
    </xdr:from>
    <xdr:to>
      <xdr:col>72</xdr:col>
      <xdr:colOff>38100</xdr:colOff>
      <xdr:row>78</xdr:row>
      <xdr:rowOff>68076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59203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3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155164</xdr:rowOff>
    </xdr:from>
    <xdr:to>
      <xdr:col>67</xdr:col>
      <xdr:colOff>101600</xdr:colOff>
      <xdr:row>78</xdr:row>
      <xdr:rowOff>85314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76441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118593</xdr:rowOff>
    </xdr:from>
    <xdr:to>
      <xdr:col>85</xdr:col>
      <xdr:colOff>127000</xdr:colOff>
      <xdr:row>97</xdr:row>
      <xdr:rowOff>151645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49243"/>
          <a:ext cx="8382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46717</xdr:rowOff>
    </xdr:from>
    <xdr:to>
      <xdr:col>81</xdr:col>
      <xdr:colOff>50800</xdr:colOff>
      <xdr:row>97</xdr:row>
      <xdr:rowOff>151645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505917"/>
          <a:ext cx="889000" cy="27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18562</xdr:rowOff>
    </xdr:from>
    <xdr:to>
      <xdr:col>76</xdr:col>
      <xdr:colOff>114300</xdr:colOff>
      <xdr:row>96</xdr:row>
      <xdr:rowOff>46717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134862"/>
          <a:ext cx="889000" cy="3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149928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6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18562</xdr:rowOff>
    </xdr:from>
    <xdr:to>
      <xdr:col>71</xdr:col>
      <xdr:colOff>177800</xdr:colOff>
      <xdr:row>97</xdr:row>
      <xdr:rowOff>90799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134862"/>
          <a:ext cx="889000" cy="58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67793</xdr:rowOff>
    </xdr:from>
    <xdr:to>
      <xdr:col>85</xdr:col>
      <xdr:colOff>177800</xdr:colOff>
      <xdr:row>97</xdr:row>
      <xdr:rowOff>169393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46220</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100845</xdr:rowOff>
    </xdr:from>
    <xdr:to>
      <xdr:col>81</xdr:col>
      <xdr:colOff>101600</xdr:colOff>
      <xdr:row>98</xdr:row>
      <xdr:rowOff>30995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22122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2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167367</xdr:rowOff>
    </xdr:from>
    <xdr:to>
      <xdr:col>76</xdr:col>
      <xdr:colOff>165100</xdr:colOff>
      <xdr:row>96</xdr:row>
      <xdr:rowOff>97517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4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114044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2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139212</xdr:rowOff>
    </xdr:from>
    <xdr:to>
      <xdr:col>72</xdr:col>
      <xdr:colOff>38100</xdr:colOff>
      <xdr:row>94</xdr:row>
      <xdr:rowOff>69362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0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85889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585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39999</xdr:rowOff>
    </xdr:from>
    <xdr:to>
      <xdr:col>67</xdr:col>
      <xdr:colOff>101600</xdr:colOff>
      <xdr:row>97</xdr:row>
      <xdr:rowOff>141599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132726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42355</xdr:rowOff>
    </xdr:from>
    <xdr:to>
      <xdr:col>116</xdr:col>
      <xdr:colOff>63500</xdr:colOff>
      <xdr:row>59</xdr:row>
      <xdr:rowOff>42393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5790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42393</xdr:rowOff>
    </xdr:from>
    <xdr:to>
      <xdr:col>111</xdr:col>
      <xdr:colOff>177800</xdr:colOff>
      <xdr:row>59</xdr:row>
      <xdr:rowOff>42393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57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42355</xdr:rowOff>
    </xdr:from>
    <xdr:to>
      <xdr:col>107</xdr:col>
      <xdr:colOff>50800</xdr:colOff>
      <xdr:row>59</xdr:row>
      <xdr:rowOff>42393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579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42355</xdr:rowOff>
    </xdr:from>
    <xdr:to>
      <xdr:col>102</xdr:col>
      <xdr:colOff>114300</xdr:colOff>
      <xdr:row>59</xdr:row>
      <xdr:rowOff>42393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579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163005</xdr:rowOff>
    </xdr:from>
    <xdr:to>
      <xdr:col>116</xdr:col>
      <xdr:colOff>114300</xdr:colOff>
      <xdr:row>59</xdr:row>
      <xdr:rowOff>93155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77932</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163043</xdr:rowOff>
    </xdr:from>
    <xdr:to>
      <xdr:col>112</xdr:col>
      <xdr:colOff>38100</xdr:colOff>
      <xdr:row>59</xdr:row>
      <xdr:rowOff>93193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84320</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66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163043</xdr:rowOff>
    </xdr:from>
    <xdr:to>
      <xdr:col>107</xdr:col>
      <xdr:colOff>101600</xdr:colOff>
      <xdr:row>59</xdr:row>
      <xdr:rowOff>93193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84320</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77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163005</xdr:rowOff>
    </xdr:from>
    <xdr:to>
      <xdr:col>102</xdr:col>
      <xdr:colOff>165100</xdr:colOff>
      <xdr:row>59</xdr:row>
      <xdr:rowOff>93155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84282</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163043</xdr:rowOff>
    </xdr:from>
    <xdr:to>
      <xdr:col>98</xdr:col>
      <xdr:colOff>38100</xdr:colOff>
      <xdr:row>59</xdr:row>
      <xdr:rowOff>93193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84320</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40171</xdr:rowOff>
    </xdr:from>
    <xdr:to>
      <xdr:col>116</xdr:col>
      <xdr:colOff>63500</xdr:colOff>
      <xdr:row>76</xdr:row>
      <xdr:rowOff>77859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70371"/>
          <a:ext cx="838200" cy="3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63739</xdr:rowOff>
    </xdr:from>
    <xdr:to>
      <xdr:col>111</xdr:col>
      <xdr:colOff>177800</xdr:colOff>
      <xdr:row>76</xdr:row>
      <xdr:rowOff>77859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93939"/>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14002</xdr:rowOff>
    </xdr:from>
    <xdr:to>
      <xdr:col>107</xdr:col>
      <xdr:colOff>50800</xdr:colOff>
      <xdr:row>76</xdr:row>
      <xdr:rowOff>63739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44202"/>
          <a:ext cx="889000" cy="4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144196</xdr:rowOff>
    </xdr:from>
    <xdr:to>
      <xdr:col>102</xdr:col>
      <xdr:colOff>114300</xdr:colOff>
      <xdr:row>76</xdr:row>
      <xdr:rowOff>14002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02946"/>
          <a:ext cx="889000" cy="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160821</xdr:rowOff>
    </xdr:from>
    <xdr:to>
      <xdr:col>116</xdr:col>
      <xdr:colOff>114300</xdr:colOff>
      <xdr:row>76</xdr:row>
      <xdr:rowOff>90971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139248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27059</xdr:rowOff>
    </xdr:from>
    <xdr:to>
      <xdr:col>112</xdr:col>
      <xdr:colOff>38100</xdr:colOff>
      <xdr:row>76</xdr:row>
      <xdr:rowOff>128659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5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119786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12939</xdr:rowOff>
    </xdr:from>
    <xdr:to>
      <xdr:col>107</xdr:col>
      <xdr:colOff>101600</xdr:colOff>
      <xdr:row>76</xdr:row>
      <xdr:rowOff>114539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105666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134653</xdr:rowOff>
    </xdr:from>
    <xdr:to>
      <xdr:col>102</xdr:col>
      <xdr:colOff>165100</xdr:colOff>
      <xdr:row>76</xdr:row>
      <xdr:rowOff>64802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93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55929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8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93396</xdr:rowOff>
    </xdr:from>
    <xdr:to>
      <xdr:col>98</xdr:col>
      <xdr:colOff>38100</xdr:colOff>
      <xdr:row>76</xdr:row>
      <xdr:rowOff>23546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14673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384,743</a:t>
          </a:r>
          <a:r>
            <a:rPr kumimoji="1" lang="ja-JP" altLang="ja-JP" sz="1100" b="0" i="0" baseline="0">
              <a:solidFill>
                <a:schemeClr val="dk1"/>
              </a:solidFill>
              <a:effectLst/>
              <a:latin typeface="+mn-lt"/>
              <a:ea typeface="+mn-ea"/>
              <a:cs typeface="+mn-cs"/>
            </a:rPr>
            <a:t>円となっている。このうち、扶助費については、類似団体</a:t>
          </a:r>
          <a:r>
            <a:rPr kumimoji="1" lang="ja-JP" altLang="en-US" sz="1100" b="0" i="0" baseline="0">
              <a:solidFill>
                <a:schemeClr val="dk1"/>
              </a:solidFill>
              <a:effectLst/>
              <a:latin typeface="+mn-lt"/>
              <a:ea typeface="+mn-ea"/>
              <a:cs typeface="+mn-cs"/>
            </a:rPr>
            <a:t>平均</a:t>
          </a:r>
          <a:r>
            <a:rPr kumimoji="1" lang="ja-JP" altLang="ja-JP" sz="1100" b="0" i="0" baseline="0">
              <a:solidFill>
                <a:schemeClr val="dk1"/>
              </a:solidFill>
              <a:effectLst/>
              <a:latin typeface="+mn-lt"/>
              <a:ea typeface="+mn-ea"/>
              <a:cs typeface="+mn-cs"/>
            </a:rPr>
            <a:t>と比較して一人当たりコストが高い状況となっている。これは、障害福祉費や児童福祉費が増加していることが主な要因であるため、事業の取捨選択を徹底し、事業費の減少を目指していく。人件費は、これまでに実施された定員管理により、類似団体</a:t>
          </a:r>
          <a:r>
            <a:rPr kumimoji="1" lang="ja-JP" altLang="en-US" sz="1100" b="0" i="0" baseline="0">
              <a:solidFill>
                <a:schemeClr val="dk1"/>
              </a:solidFill>
              <a:effectLst/>
              <a:latin typeface="+mn-lt"/>
              <a:ea typeface="+mn-ea"/>
              <a:cs typeface="+mn-cs"/>
            </a:rPr>
            <a:t>平均</a:t>
          </a:r>
          <a:r>
            <a:rPr kumimoji="1" lang="ja-JP" altLang="ja-JP" sz="1100" b="0" i="0" baseline="0">
              <a:solidFill>
                <a:schemeClr val="dk1"/>
              </a:solidFill>
              <a:effectLst/>
              <a:latin typeface="+mn-lt"/>
              <a:ea typeface="+mn-ea"/>
              <a:cs typeface="+mn-cs"/>
            </a:rPr>
            <a:t>を大きく下回っており、今後も同様に適正な管理に努める。また、公債費については、</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に繰上償還を行ったため増加しているが、これまでの起債抑制策により類似団体平均を大きく下回っている。臨時財政対策債の発行が続いており増加が予想されるため、今後も繰上償還などを行い公債費の削減に努める。積立金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おいて基金の統廃合による基金残高の積替えにより大幅に増加したが、今年度は類似団体平均を下回っている。普通建設事業費については、ここ数年類似団体平均を下回っているが、給食センターや公民館などの大型施設整備を控えているため、今後大幅な増加が予想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14,676
14,489
27.92
5,948,385
5,646,498
254,527
3,309,380
2,273,541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133604</xdr:rowOff>
    </xdr:from>
    <xdr:to>
      <xdr:col>24</xdr:col>
      <xdr:colOff>63500</xdr:colOff>
      <xdr:row>37</xdr:row>
      <xdr:rowOff>45403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05804"/>
          <a:ext cx="8382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133604</xdr:rowOff>
    </xdr:from>
    <xdr:to>
      <xdr:col>19</xdr:col>
      <xdr:colOff>177800</xdr:colOff>
      <xdr:row>37</xdr:row>
      <xdr:rowOff>27686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05804"/>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27686</xdr:rowOff>
    </xdr:from>
    <xdr:to>
      <xdr:col>15</xdr:col>
      <xdr:colOff>50800</xdr:colOff>
      <xdr:row>37</xdr:row>
      <xdr:rowOff>47498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7133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85979</xdr:rowOff>
    </xdr:from>
    <xdr:to>
      <xdr:col>10</xdr:col>
      <xdr:colOff>114300</xdr:colOff>
      <xdr:row>37</xdr:row>
      <xdr:rowOff>47498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58179"/>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166053</xdr:rowOff>
    </xdr:from>
    <xdr:to>
      <xdr:col>24</xdr:col>
      <xdr:colOff>114300</xdr:colOff>
      <xdr:row>37</xdr:row>
      <xdr:rowOff>96203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144480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82804</xdr:rowOff>
    </xdr:from>
    <xdr:to>
      <xdr:col>20</xdr:col>
      <xdr:colOff>38100</xdr:colOff>
      <xdr:row>37</xdr:row>
      <xdr:rowOff>12954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4081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148336</xdr:rowOff>
    </xdr:from>
    <xdr:to>
      <xdr:col>15</xdr:col>
      <xdr:colOff>101600</xdr:colOff>
      <xdr:row>37</xdr:row>
      <xdr:rowOff>78486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69613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168148</xdr:rowOff>
    </xdr:from>
    <xdr:to>
      <xdr:col>10</xdr:col>
      <xdr:colOff>165100</xdr:colOff>
      <xdr:row>37</xdr:row>
      <xdr:rowOff>98298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89425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35179</xdr:rowOff>
    </xdr:from>
    <xdr:to>
      <xdr:col>6</xdr:col>
      <xdr:colOff>38100</xdr:colOff>
      <xdr:row>36</xdr:row>
      <xdr:rowOff>136779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127906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76907</xdr:rowOff>
    </xdr:from>
    <xdr:to>
      <xdr:col>24</xdr:col>
      <xdr:colOff>63500</xdr:colOff>
      <xdr:row>58</xdr:row>
      <xdr:rowOff>116056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21007"/>
          <a:ext cx="838200" cy="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7696</xdr:rowOff>
    </xdr:from>
    <xdr:to>
      <xdr:col>19</xdr:col>
      <xdr:colOff>177800</xdr:colOff>
      <xdr:row>58</xdr:row>
      <xdr:rowOff>116056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51796"/>
          <a:ext cx="889000" cy="10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168775</xdr:rowOff>
    </xdr:from>
    <xdr:to>
      <xdr:col>15</xdr:col>
      <xdr:colOff>50800</xdr:colOff>
      <xdr:row>58</xdr:row>
      <xdr:rowOff>7696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41425"/>
          <a:ext cx="889000"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168775</xdr:rowOff>
    </xdr:from>
    <xdr:to>
      <xdr:col>10</xdr:col>
      <xdr:colOff>114300</xdr:colOff>
      <xdr:row>58</xdr:row>
      <xdr:rowOff>30488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1425"/>
          <a:ext cx="889000" cy="3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26107</xdr:rowOff>
    </xdr:from>
    <xdr:to>
      <xdr:col>24</xdr:col>
      <xdr:colOff>114300</xdr:colOff>
      <xdr:row>58</xdr:row>
      <xdr:rowOff>127707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112484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65256</xdr:rowOff>
    </xdr:from>
    <xdr:to>
      <xdr:col>20</xdr:col>
      <xdr:colOff>38100</xdr:colOff>
      <xdr:row>58</xdr:row>
      <xdr:rowOff>166856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157983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128346</xdr:rowOff>
    </xdr:from>
    <xdr:to>
      <xdr:col>15</xdr:col>
      <xdr:colOff>101600</xdr:colOff>
      <xdr:row>58</xdr:row>
      <xdr:rowOff>58496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49623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117975</xdr:rowOff>
    </xdr:from>
    <xdr:to>
      <xdr:col>10</xdr:col>
      <xdr:colOff>165100</xdr:colOff>
      <xdr:row>58</xdr:row>
      <xdr:rowOff>48125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39252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151138</xdr:rowOff>
    </xdr:from>
    <xdr:to>
      <xdr:col>6</xdr:col>
      <xdr:colOff>38100</xdr:colOff>
      <xdr:row>58</xdr:row>
      <xdr:rowOff>81288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72415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103887</xdr:rowOff>
    </xdr:from>
    <xdr:to>
      <xdr:col>24</xdr:col>
      <xdr:colOff>63500</xdr:colOff>
      <xdr:row>77</xdr:row>
      <xdr:rowOff>168442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05537"/>
          <a:ext cx="838200" cy="6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168442</xdr:rowOff>
    </xdr:from>
    <xdr:to>
      <xdr:col>19</xdr:col>
      <xdr:colOff>177800</xdr:colOff>
      <xdr:row>77</xdr:row>
      <xdr:rowOff>169052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7009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82299</xdr:rowOff>
    </xdr:from>
    <xdr:to>
      <xdr:col>15</xdr:col>
      <xdr:colOff>50800</xdr:colOff>
      <xdr:row>77</xdr:row>
      <xdr:rowOff>169052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83949"/>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82299</xdr:rowOff>
    </xdr:from>
    <xdr:to>
      <xdr:col>10</xdr:col>
      <xdr:colOff>114300</xdr:colOff>
      <xdr:row>78</xdr:row>
      <xdr:rowOff>68644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83949"/>
          <a:ext cx="889000" cy="15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53087</xdr:rowOff>
    </xdr:from>
    <xdr:to>
      <xdr:col>24</xdr:col>
      <xdr:colOff>114300</xdr:colOff>
      <xdr:row>77</xdr:row>
      <xdr:rowOff>154687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31514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3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117642</xdr:rowOff>
    </xdr:from>
    <xdr:to>
      <xdr:col>20</xdr:col>
      <xdr:colOff>38100</xdr:colOff>
      <xdr:row>78</xdr:row>
      <xdr:rowOff>47792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38919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1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118252</xdr:rowOff>
    </xdr:from>
    <xdr:to>
      <xdr:col>15</xdr:col>
      <xdr:colOff>101600</xdr:colOff>
      <xdr:row>78</xdr:row>
      <xdr:rowOff>48402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39529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31499</xdr:rowOff>
    </xdr:from>
    <xdr:to>
      <xdr:col>10</xdr:col>
      <xdr:colOff>165100</xdr:colOff>
      <xdr:row>77</xdr:row>
      <xdr:rowOff>133099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124226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17844</xdr:rowOff>
    </xdr:from>
    <xdr:to>
      <xdr:col>6</xdr:col>
      <xdr:colOff>38100</xdr:colOff>
      <xdr:row>78</xdr:row>
      <xdr:rowOff>119444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110571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44624</xdr:rowOff>
    </xdr:from>
    <xdr:to>
      <xdr:col>24</xdr:col>
      <xdr:colOff>63500</xdr:colOff>
      <xdr:row>98</xdr:row>
      <xdr:rowOff>45571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46724"/>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45571</xdr:rowOff>
    </xdr:from>
    <xdr:to>
      <xdr:col>19</xdr:col>
      <xdr:colOff>177800</xdr:colOff>
      <xdr:row>98</xdr:row>
      <xdr:rowOff>48881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47671"/>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48881</xdr:rowOff>
    </xdr:from>
    <xdr:to>
      <xdr:col>15</xdr:col>
      <xdr:colOff>50800</xdr:colOff>
      <xdr:row>98</xdr:row>
      <xdr:rowOff>59266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50981"/>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59266</xdr:rowOff>
    </xdr:from>
    <xdr:to>
      <xdr:col>10</xdr:col>
      <xdr:colOff>114300</xdr:colOff>
      <xdr:row>98</xdr:row>
      <xdr:rowOff>61736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61366"/>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165274</xdr:rowOff>
    </xdr:from>
    <xdr:to>
      <xdr:col>24</xdr:col>
      <xdr:colOff>114300</xdr:colOff>
      <xdr:row>98</xdr:row>
      <xdr:rowOff>95424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80201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166221</xdr:rowOff>
    </xdr:from>
    <xdr:to>
      <xdr:col>20</xdr:col>
      <xdr:colOff>38100</xdr:colOff>
      <xdr:row>98</xdr:row>
      <xdr:rowOff>96371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9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87498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169531</xdr:rowOff>
    </xdr:from>
    <xdr:to>
      <xdr:col>15</xdr:col>
      <xdr:colOff>101600</xdr:colOff>
      <xdr:row>98</xdr:row>
      <xdr:rowOff>99681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0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90808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8466</xdr:rowOff>
    </xdr:from>
    <xdr:to>
      <xdr:col>10</xdr:col>
      <xdr:colOff>165100</xdr:colOff>
      <xdr:row>98</xdr:row>
      <xdr:rowOff>110066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101193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10936</xdr:rowOff>
    </xdr:from>
    <xdr:to>
      <xdr:col>6</xdr:col>
      <xdr:colOff>38100</xdr:colOff>
      <xdr:row>98</xdr:row>
      <xdr:rowOff>112536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103663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0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74168</xdr:rowOff>
    </xdr:from>
    <xdr:to>
      <xdr:col>55</xdr:col>
      <xdr:colOff>0</xdr:colOff>
      <xdr:row>38</xdr:row>
      <xdr:rowOff>83312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892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76835</xdr:rowOff>
    </xdr:from>
    <xdr:to>
      <xdr:col>50</xdr:col>
      <xdr:colOff>114300</xdr:colOff>
      <xdr:row>38</xdr:row>
      <xdr:rowOff>83312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9193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76835</xdr:rowOff>
    </xdr:from>
    <xdr:to>
      <xdr:col>45</xdr:col>
      <xdr:colOff>177800</xdr:colOff>
      <xdr:row>38</xdr:row>
      <xdr:rowOff>89789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9193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89789</xdr:rowOff>
    </xdr:from>
    <xdr:to>
      <xdr:col>41</xdr:col>
      <xdr:colOff>50800</xdr:colOff>
      <xdr:row>38</xdr:row>
      <xdr:rowOff>98171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0488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23368</xdr:rowOff>
    </xdr:from>
    <xdr:to>
      <xdr:col>55</xdr:col>
      <xdr:colOff>50800</xdr:colOff>
      <xdr:row>38</xdr:row>
      <xdr:rowOff>124968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1795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1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32512</xdr:rowOff>
    </xdr:from>
    <xdr:to>
      <xdr:col>50</xdr:col>
      <xdr:colOff>165100</xdr:colOff>
      <xdr:row>38</xdr:row>
      <xdr:rowOff>134112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125239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4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26035</xdr:rowOff>
    </xdr:from>
    <xdr:to>
      <xdr:col>46</xdr:col>
      <xdr:colOff>38100</xdr:colOff>
      <xdr:row>38</xdr:row>
      <xdr:rowOff>127635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118762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3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38989</xdr:rowOff>
    </xdr:from>
    <xdr:to>
      <xdr:col>41</xdr:col>
      <xdr:colOff>101600</xdr:colOff>
      <xdr:row>38</xdr:row>
      <xdr:rowOff>140589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131716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4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47371</xdr:rowOff>
    </xdr:from>
    <xdr:to>
      <xdr:col>36</xdr:col>
      <xdr:colOff>165100</xdr:colOff>
      <xdr:row>38</xdr:row>
      <xdr:rowOff>148971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140098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5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52769</xdr:rowOff>
    </xdr:from>
    <xdr:to>
      <xdr:col>55</xdr:col>
      <xdr:colOff>0</xdr:colOff>
      <xdr:row>57</xdr:row>
      <xdr:rowOff>56490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25419"/>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31229</xdr:rowOff>
    </xdr:from>
    <xdr:to>
      <xdr:col>50</xdr:col>
      <xdr:colOff>114300</xdr:colOff>
      <xdr:row>57</xdr:row>
      <xdr:rowOff>52769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03879"/>
          <a:ext cx="889000" cy="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136627</xdr:rowOff>
    </xdr:from>
    <xdr:to>
      <xdr:col>45</xdr:col>
      <xdr:colOff>177800</xdr:colOff>
      <xdr:row>57</xdr:row>
      <xdr:rowOff>31229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737827"/>
          <a:ext cx="889000" cy="6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154051</xdr:rowOff>
    </xdr:from>
    <xdr:to>
      <xdr:col>41</xdr:col>
      <xdr:colOff>50800</xdr:colOff>
      <xdr:row>56</xdr:row>
      <xdr:rowOff>136627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583801"/>
          <a:ext cx="889000" cy="1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5690</xdr:rowOff>
    </xdr:from>
    <xdr:to>
      <xdr:col>55</xdr:col>
      <xdr:colOff>50800</xdr:colOff>
      <xdr:row>57</xdr:row>
      <xdr:rowOff>107290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155567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1969</xdr:rowOff>
    </xdr:from>
    <xdr:to>
      <xdr:col>50</xdr:col>
      <xdr:colOff>165100</xdr:colOff>
      <xdr:row>57</xdr:row>
      <xdr:rowOff>103569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94696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6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151879</xdr:rowOff>
    </xdr:from>
    <xdr:to>
      <xdr:col>46</xdr:col>
      <xdr:colOff>38100</xdr:colOff>
      <xdr:row>57</xdr:row>
      <xdr:rowOff>82029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73156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8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85827</xdr:rowOff>
    </xdr:from>
    <xdr:to>
      <xdr:col>41</xdr:col>
      <xdr:colOff>101600</xdr:colOff>
      <xdr:row>57</xdr:row>
      <xdr:rowOff>15977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32504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4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103251</xdr:rowOff>
    </xdr:from>
    <xdr:to>
      <xdr:col>36</xdr:col>
      <xdr:colOff>165100</xdr:colOff>
      <xdr:row>56</xdr:row>
      <xdr:rowOff>33401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53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49928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30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33668</xdr:rowOff>
    </xdr:from>
    <xdr:to>
      <xdr:col>55</xdr:col>
      <xdr:colOff>0</xdr:colOff>
      <xdr:row>79</xdr:row>
      <xdr:rowOff>33770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578218"/>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33668</xdr:rowOff>
    </xdr:from>
    <xdr:to>
      <xdr:col>50</xdr:col>
      <xdr:colOff>114300</xdr:colOff>
      <xdr:row>79</xdr:row>
      <xdr:rowOff>34900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78218"/>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33922</xdr:rowOff>
    </xdr:from>
    <xdr:to>
      <xdr:col>45</xdr:col>
      <xdr:colOff>177800</xdr:colOff>
      <xdr:row>79</xdr:row>
      <xdr:rowOff>34900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78472"/>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14312</xdr:rowOff>
    </xdr:from>
    <xdr:to>
      <xdr:col>41</xdr:col>
      <xdr:colOff>50800</xdr:colOff>
      <xdr:row>79</xdr:row>
      <xdr:rowOff>33922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58862"/>
          <a:ext cx="889000" cy="1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154420</xdr:rowOff>
    </xdr:from>
    <xdr:to>
      <xdr:col>55</xdr:col>
      <xdr:colOff>50800</xdr:colOff>
      <xdr:row>79</xdr:row>
      <xdr:rowOff>84570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69347</xdr:rowOff>
    </xdr:from>
    <xdr:ext cx="378565"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154318</xdr:rowOff>
    </xdr:from>
    <xdr:to>
      <xdr:col>50</xdr:col>
      <xdr:colOff>165100</xdr:colOff>
      <xdr:row>79</xdr:row>
      <xdr:rowOff>84468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75595</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50017" y="13620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155550</xdr:rowOff>
    </xdr:from>
    <xdr:to>
      <xdr:col>46</xdr:col>
      <xdr:colOff>38100</xdr:colOff>
      <xdr:row>79</xdr:row>
      <xdr:rowOff>85700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76827</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61017" y="1362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154572</xdr:rowOff>
    </xdr:from>
    <xdr:to>
      <xdr:col>41</xdr:col>
      <xdr:colOff>101600</xdr:colOff>
      <xdr:row>79</xdr:row>
      <xdr:rowOff>84722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75849</xdr:rowOff>
    </xdr:from>
    <xdr:ext cx="378565"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72017" y="1362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134962</xdr:rowOff>
    </xdr:from>
    <xdr:to>
      <xdr:col>36</xdr:col>
      <xdr:colOff>165100</xdr:colOff>
      <xdr:row>79</xdr:row>
      <xdr:rowOff>65112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56239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143376</xdr:rowOff>
    </xdr:from>
    <xdr:to>
      <xdr:col>55</xdr:col>
      <xdr:colOff>0</xdr:colOff>
      <xdr:row>97</xdr:row>
      <xdr:rowOff>167639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74026"/>
          <a:ext cx="8382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143376</xdr:rowOff>
    </xdr:from>
    <xdr:to>
      <xdr:col>50</xdr:col>
      <xdr:colOff>114300</xdr:colOff>
      <xdr:row>97</xdr:row>
      <xdr:rowOff>169176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74026"/>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169176</xdr:rowOff>
    </xdr:from>
    <xdr:to>
      <xdr:col>45</xdr:col>
      <xdr:colOff>177800</xdr:colOff>
      <xdr:row>98</xdr:row>
      <xdr:rowOff>1657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99826"/>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1160</xdr:rowOff>
    </xdr:from>
    <xdr:to>
      <xdr:col>41</xdr:col>
      <xdr:colOff>50800</xdr:colOff>
      <xdr:row>98</xdr:row>
      <xdr:rowOff>1657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03260"/>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116839</xdr:rowOff>
    </xdr:from>
    <xdr:to>
      <xdr:col>55</xdr:col>
      <xdr:colOff>50800</xdr:colOff>
      <xdr:row>98</xdr:row>
      <xdr:rowOff>46989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4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31766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92576</xdr:rowOff>
    </xdr:from>
    <xdr:to>
      <xdr:col>50</xdr:col>
      <xdr:colOff>165100</xdr:colOff>
      <xdr:row>98</xdr:row>
      <xdr:rowOff>22726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2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13853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118376</xdr:rowOff>
    </xdr:from>
    <xdr:to>
      <xdr:col>46</xdr:col>
      <xdr:colOff>38100</xdr:colOff>
      <xdr:row>98</xdr:row>
      <xdr:rowOff>48526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39653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4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122307</xdr:rowOff>
    </xdr:from>
    <xdr:to>
      <xdr:col>41</xdr:col>
      <xdr:colOff>101600</xdr:colOff>
      <xdr:row>98</xdr:row>
      <xdr:rowOff>52457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43584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121810</xdr:rowOff>
    </xdr:from>
    <xdr:to>
      <xdr:col>36</xdr:col>
      <xdr:colOff>165100</xdr:colOff>
      <xdr:row>98</xdr:row>
      <xdr:rowOff>51960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5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43087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46845</xdr:rowOff>
    </xdr:from>
    <xdr:to>
      <xdr:col>85</xdr:col>
      <xdr:colOff>127000</xdr:colOff>
      <xdr:row>38</xdr:row>
      <xdr:rowOff>82147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61945"/>
          <a:ext cx="8382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72589</xdr:rowOff>
    </xdr:from>
    <xdr:to>
      <xdr:col>81</xdr:col>
      <xdr:colOff>50800</xdr:colOff>
      <xdr:row>38</xdr:row>
      <xdr:rowOff>82147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87689"/>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72589</xdr:rowOff>
    </xdr:from>
    <xdr:to>
      <xdr:col>76</xdr:col>
      <xdr:colOff>114300</xdr:colOff>
      <xdr:row>38</xdr:row>
      <xdr:rowOff>94045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87689"/>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47041</xdr:rowOff>
    </xdr:from>
    <xdr:to>
      <xdr:col>71</xdr:col>
      <xdr:colOff>177800</xdr:colOff>
      <xdr:row>38</xdr:row>
      <xdr:rowOff>94045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62141"/>
          <a:ext cx="889000" cy="4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167495</xdr:rowOff>
    </xdr:from>
    <xdr:to>
      <xdr:col>85</xdr:col>
      <xdr:colOff>177800</xdr:colOff>
      <xdr:row>38</xdr:row>
      <xdr:rowOff>97645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82422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2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31347</xdr:rowOff>
    </xdr:from>
    <xdr:to>
      <xdr:col>81</xdr:col>
      <xdr:colOff>101600</xdr:colOff>
      <xdr:row>38</xdr:row>
      <xdr:rowOff>132947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4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124074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3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21789</xdr:rowOff>
    </xdr:from>
    <xdr:to>
      <xdr:col>76</xdr:col>
      <xdr:colOff>165100</xdr:colOff>
      <xdr:row>38</xdr:row>
      <xdr:rowOff>123389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114516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2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43245</xdr:rowOff>
    </xdr:from>
    <xdr:to>
      <xdr:col>72</xdr:col>
      <xdr:colOff>38100</xdr:colOff>
      <xdr:row>38</xdr:row>
      <xdr:rowOff>144845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135972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167691</xdr:rowOff>
    </xdr:from>
    <xdr:to>
      <xdr:col>67</xdr:col>
      <xdr:colOff>101600</xdr:colOff>
      <xdr:row>38</xdr:row>
      <xdr:rowOff>97841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88968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10404</xdr:rowOff>
    </xdr:from>
    <xdr:to>
      <xdr:col>85</xdr:col>
      <xdr:colOff>127000</xdr:colOff>
      <xdr:row>58</xdr:row>
      <xdr:rowOff>14088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954504"/>
          <a:ext cx="8382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126875</xdr:rowOff>
    </xdr:from>
    <xdr:to>
      <xdr:col>81</xdr:col>
      <xdr:colOff>50800</xdr:colOff>
      <xdr:row>58</xdr:row>
      <xdr:rowOff>10404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99525"/>
          <a:ext cx="889000" cy="5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118173</xdr:rowOff>
    </xdr:from>
    <xdr:to>
      <xdr:col>76</xdr:col>
      <xdr:colOff>114300</xdr:colOff>
      <xdr:row>57</xdr:row>
      <xdr:rowOff>126875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90823"/>
          <a:ext cx="8890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118173</xdr:rowOff>
    </xdr:from>
    <xdr:to>
      <xdr:col>71</xdr:col>
      <xdr:colOff>177800</xdr:colOff>
      <xdr:row>58</xdr:row>
      <xdr:rowOff>9147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90823"/>
          <a:ext cx="889000" cy="6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134738</xdr:rowOff>
    </xdr:from>
    <xdr:to>
      <xdr:col>85</xdr:col>
      <xdr:colOff>177800</xdr:colOff>
      <xdr:row>58</xdr:row>
      <xdr:rowOff>64888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49665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131054</xdr:rowOff>
    </xdr:from>
    <xdr:to>
      <xdr:col>81</xdr:col>
      <xdr:colOff>101600</xdr:colOff>
      <xdr:row>58</xdr:row>
      <xdr:rowOff>61204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52331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9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76075</xdr:rowOff>
    </xdr:from>
    <xdr:to>
      <xdr:col>76</xdr:col>
      <xdr:colOff>165100</xdr:colOff>
      <xdr:row>58</xdr:row>
      <xdr:rowOff>6225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22752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2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67373</xdr:rowOff>
    </xdr:from>
    <xdr:to>
      <xdr:col>72</xdr:col>
      <xdr:colOff>38100</xdr:colOff>
      <xdr:row>57</xdr:row>
      <xdr:rowOff>168973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14050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6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129797</xdr:rowOff>
    </xdr:from>
    <xdr:to>
      <xdr:col>67</xdr:col>
      <xdr:colOff>101600</xdr:colOff>
      <xdr:row>58</xdr:row>
      <xdr:rowOff>59947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51074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161539</xdr:rowOff>
    </xdr:from>
    <xdr:to>
      <xdr:col>85</xdr:col>
      <xdr:colOff>127000</xdr:colOff>
      <xdr:row>97</xdr:row>
      <xdr:rowOff>166500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92189"/>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129870</xdr:rowOff>
    </xdr:from>
    <xdr:to>
      <xdr:col>81</xdr:col>
      <xdr:colOff>50800</xdr:colOff>
      <xdr:row>97</xdr:row>
      <xdr:rowOff>166500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60520"/>
          <a:ext cx="8890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129870</xdr:rowOff>
    </xdr:from>
    <xdr:to>
      <xdr:col>76</xdr:col>
      <xdr:colOff>114300</xdr:colOff>
      <xdr:row>98</xdr:row>
      <xdr:rowOff>17276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60520"/>
          <a:ext cx="889000" cy="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17276</xdr:rowOff>
    </xdr:from>
    <xdr:to>
      <xdr:col>71</xdr:col>
      <xdr:colOff>177800</xdr:colOff>
      <xdr:row>98</xdr:row>
      <xdr:rowOff>34514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19376"/>
          <a:ext cx="8890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110739</xdr:rowOff>
    </xdr:from>
    <xdr:to>
      <xdr:col>85</xdr:col>
      <xdr:colOff>177800</xdr:colOff>
      <xdr:row>98</xdr:row>
      <xdr:rowOff>40889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89166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115700</xdr:rowOff>
    </xdr:from>
    <xdr:to>
      <xdr:col>81</xdr:col>
      <xdr:colOff>101600</xdr:colOff>
      <xdr:row>98</xdr:row>
      <xdr:rowOff>45850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4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36977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3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79070</xdr:rowOff>
    </xdr:from>
    <xdr:to>
      <xdr:col>76</xdr:col>
      <xdr:colOff>165100</xdr:colOff>
      <xdr:row>98</xdr:row>
      <xdr:rowOff>9220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137926</xdr:rowOff>
    </xdr:from>
    <xdr:to>
      <xdr:col>72</xdr:col>
      <xdr:colOff>38100</xdr:colOff>
      <xdr:row>98</xdr:row>
      <xdr:rowOff>68076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59203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155164</xdr:rowOff>
    </xdr:from>
    <xdr:to>
      <xdr:col>67</xdr:col>
      <xdr:colOff>101600</xdr:colOff>
      <xdr:row>98</xdr:row>
      <xdr:rowOff>85314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76441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47117</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219317"/>
          <a:ext cx="889000" cy="43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160184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167767</xdr:rowOff>
    </xdr:from>
    <xdr:to>
      <xdr:col>98</xdr:col>
      <xdr:colOff>38100</xdr:colOff>
      <xdr:row>36</xdr:row>
      <xdr:rowOff>97917</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114444</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21428" y="59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総務費は、ふるさと納税関連経費が増加傾向で推移していたが、</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年度に</a:t>
          </a:r>
          <a:r>
            <a:rPr kumimoji="1" lang="ja-JP" altLang="ja-JP" sz="1100" b="0" i="0" baseline="0">
              <a:solidFill>
                <a:schemeClr val="dk1"/>
              </a:solidFill>
              <a:effectLst/>
              <a:latin typeface="+mn-lt"/>
              <a:ea typeface="+mn-ea"/>
              <a:cs typeface="+mn-cs"/>
            </a:rPr>
            <a:t>返礼品の見直しに伴い減少した。</a:t>
          </a:r>
          <a:r>
            <a:rPr kumimoji="1" lang="ja-JP" altLang="en-US" sz="1100" b="0" i="0" baseline="0">
              <a:solidFill>
                <a:schemeClr val="dk1"/>
              </a:solidFill>
              <a:effectLst/>
              <a:latin typeface="+mn-lt"/>
              <a:ea typeface="+mn-ea"/>
              <a:cs typeface="+mn-cs"/>
            </a:rPr>
            <a:t>今後もコストとのバランスを考慮し適宜見直しを行う。</a:t>
          </a:r>
          <a:r>
            <a:rPr kumimoji="1" lang="ja-JP" altLang="ja-JP" sz="1100" b="0" i="0" baseline="0">
              <a:solidFill>
                <a:schemeClr val="dk1"/>
              </a:solidFill>
              <a:effectLst/>
              <a:latin typeface="+mn-lt"/>
              <a:ea typeface="+mn-ea"/>
              <a:cs typeface="+mn-cs"/>
            </a:rPr>
            <a:t>教育費と民生費（特に児童福祉費）が高い傾向にあるが、これは榛東村が子育て環境の整備に重点的に取り組んできたことによる。今後、給食センターや公民館の整備を控えているため、教育費の増加が見込まれるため、事業の取捨選択により、事業費の削減に努めていく。なお、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年度の諸支出金は、他会計の借入金の償還による支出があったためである。</a:t>
          </a:r>
          <a:endParaRPr lang="ja-JP" altLang="ja-JP" sz="1400">
            <a:effectLst/>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年度と平成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年度については、扶助費等の増加により、財政調整基金の取崩しを行った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令和元年度も</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取り崩</a:t>
          </a:r>
          <a:r>
            <a:rPr kumimoji="1" lang="ja-JP" altLang="en-US" sz="1100">
              <a:solidFill>
                <a:schemeClr val="dk1"/>
              </a:solidFill>
              <a:effectLst/>
              <a:latin typeface="+mn-lt"/>
              <a:ea typeface="+mn-ea"/>
              <a:cs typeface="+mn-cs"/>
            </a:rPr>
            <a:t>しを行ったものの</a:t>
          </a:r>
          <a:r>
            <a:rPr kumimoji="1" lang="ja-JP" altLang="ja-JP" sz="1100">
              <a:solidFill>
                <a:schemeClr val="dk1"/>
              </a:solidFill>
              <a:effectLst/>
              <a:latin typeface="+mn-lt"/>
              <a:ea typeface="+mn-ea"/>
              <a:cs typeface="+mn-cs"/>
            </a:rPr>
            <a:t>、実質収支額及び実質単年度収支</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も黒字となった。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今後も引き続き、慎重な財政運営に努めていく。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一般会計の実質収支は黒字である。</a:t>
          </a:r>
          <a:r>
            <a:rPr kumimoji="1" lang="ja-JP" altLang="en-US" sz="1100" b="0" i="0" baseline="0">
              <a:solidFill>
                <a:schemeClr val="dk1"/>
              </a:solidFill>
              <a:effectLst/>
              <a:latin typeface="+mn-lt"/>
              <a:ea typeface="+mn-ea"/>
              <a:cs typeface="+mn-cs"/>
            </a:rPr>
            <a:t>農業集落集落排水事業特別会計において資金不足となったが、</a:t>
          </a:r>
          <a:r>
            <a:rPr kumimoji="1" lang="ja-JP" altLang="ja-JP" sz="1100" b="0" i="0" baseline="0">
              <a:solidFill>
                <a:schemeClr val="dk1"/>
              </a:solidFill>
              <a:effectLst/>
              <a:latin typeface="+mn-lt"/>
              <a:ea typeface="+mn-ea"/>
              <a:cs typeface="+mn-cs"/>
            </a:rPr>
            <a:t>その他全ての会計においても資金不足が生じていないため、連結赤字比率は該当がない。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年度決算における実質収支は、一般会計においては黒字額が増加し、全体で</a:t>
          </a:r>
          <a:r>
            <a:rPr kumimoji="1" lang="ja-JP" altLang="en-US" sz="1100" b="0" i="0" baseline="0">
              <a:solidFill>
                <a:schemeClr val="dk1"/>
              </a:solidFill>
              <a:effectLst/>
              <a:latin typeface="+mn-lt"/>
              <a:ea typeface="+mn-ea"/>
              <a:cs typeface="+mn-cs"/>
            </a:rPr>
            <a:t>も増加した。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03446_&#27035;&#26481;&#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79</v>
          </cell>
          <cell r="CF53">
            <v>79.599999999999994</v>
          </cell>
          <cell r="CN53">
            <v>80</v>
          </cell>
        </row>
        <row r="55">
          <cell r="AN55" t="str">
            <v>類似団体内平均値</v>
          </cell>
          <cell r="BX55">
            <v>0</v>
          </cell>
          <cell r="CF55">
            <v>0</v>
          </cell>
          <cell r="CN55">
            <v>0</v>
          </cell>
        </row>
        <row r="57">
          <cell r="BX57">
            <v>52.1</v>
          </cell>
          <cell r="CF57">
            <v>59.1</v>
          </cell>
          <cell r="CN57">
            <v>59.8</v>
          </cell>
        </row>
        <row r="72">
          <cell r="BP72" t="str">
            <v>H27</v>
          </cell>
          <cell r="BX72" t="str">
            <v>H28</v>
          </cell>
          <cell r="CF72" t="str">
            <v>H29</v>
          </cell>
          <cell r="CN72" t="str">
            <v>H30</v>
          </cell>
          <cell r="CV72" t="str">
            <v>R01</v>
          </cell>
        </row>
        <row r="73">
          <cell r="AN73" t="str">
            <v>当該団体値</v>
          </cell>
        </row>
        <row r="75">
          <cell r="BP75">
            <v>7.4</v>
          </cell>
          <cell r="BX75">
            <v>8.1999999999999993</v>
          </cell>
          <cell r="CF75">
            <v>9</v>
          </cell>
          <cell r="CN75">
            <v>10</v>
          </cell>
          <cell r="CV75">
            <v>10</v>
          </cell>
        </row>
        <row r="77">
          <cell r="AN77" t="str">
            <v>類似団体内平均値</v>
          </cell>
          <cell r="BP77">
            <v>13.1</v>
          </cell>
          <cell r="BX77">
            <v>0</v>
          </cell>
          <cell r="CF77">
            <v>0</v>
          </cell>
          <cell r="CN77">
            <v>0</v>
          </cell>
          <cell r="CV77">
            <v>3.1</v>
          </cell>
        </row>
        <row r="79">
          <cell r="BP79">
            <v>8.9</v>
          </cell>
          <cell r="BX79">
            <v>7.9</v>
          </cell>
          <cell r="CF79">
            <v>7.9</v>
          </cell>
          <cell r="CN79">
            <v>7.8</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5948385</v>
      </c>
      <c r="BO4" s="424"/>
      <c r="BP4" s="424"/>
      <c r="BQ4" s="424"/>
      <c r="BR4" s="424"/>
      <c r="BS4" s="424"/>
      <c r="BT4" s="424"/>
      <c r="BU4" s="425"/>
      <c r="BV4" s="423">
        <v>5601609</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7.7</v>
      </c>
      <c r="CU4" s="608"/>
      <c r="CV4" s="608"/>
      <c r="CW4" s="608"/>
      <c r="CX4" s="608"/>
      <c r="CY4" s="608"/>
      <c r="CZ4" s="608"/>
      <c r="DA4" s="609"/>
      <c r="DB4" s="607">
        <v>4.5999999999999996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5646498</v>
      </c>
      <c r="BO5" s="429"/>
      <c r="BP5" s="429"/>
      <c r="BQ5" s="429"/>
      <c r="BR5" s="429"/>
      <c r="BS5" s="429"/>
      <c r="BT5" s="429"/>
      <c r="BU5" s="430"/>
      <c r="BV5" s="428">
        <v>5412398</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91.8</v>
      </c>
      <c r="CU5" s="399"/>
      <c r="CV5" s="399"/>
      <c r="CW5" s="399"/>
      <c r="CX5" s="399"/>
      <c r="CY5" s="399"/>
      <c r="CZ5" s="399"/>
      <c r="DA5" s="400"/>
      <c r="DB5" s="398">
        <v>94.2</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301887</v>
      </c>
      <c r="BO6" s="429"/>
      <c r="BP6" s="429"/>
      <c r="BQ6" s="429"/>
      <c r="BR6" s="429"/>
      <c r="BS6" s="429"/>
      <c r="BT6" s="429"/>
      <c r="BU6" s="430"/>
      <c r="BV6" s="428">
        <v>189211</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96.3</v>
      </c>
      <c r="CU6" s="582"/>
      <c r="CV6" s="582"/>
      <c r="CW6" s="582"/>
      <c r="CX6" s="582"/>
      <c r="CY6" s="582"/>
      <c r="CZ6" s="582"/>
      <c r="DA6" s="583"/>
      <c r="DB6" s="581">
        <v>99.9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101</v>
      </c>
      <c r="AV7" s="486"/>
      <c r="AW7" s="486"/>
      <c r="AX7" s="486"/>
      <c r="AY7" s="408" t="s">
        <v>105</v>
      </c>
      <c r="AZ7" s="409"/>
      <c r="BA7" s="409"/>
      <c r="BB7" s="409"/>
      <c r="BC7" s="409"/>
      <c r="BD7" s="409"/>
      <c r="BE7" s="409"/>
      <c r="BF7" s="409"/>
      <c r="BG7" s="409"/>
      <c r="BH7" s="409"/>
      <c r="BI7" s="409"/>
      <c r="BJ7" s="409"/>
      <c r="BK7" s="409"/>
      <c r="BL7" s="409"/>
      <c r="BM7" s="410"/>
      <c r="BN7" s="428">
        <v>47360</v>
      </c>
      <c r="BO7" s="429"/>
      <c r="BP7" s="429"/>
      <c r="BQ7" s="429"/>
      <c r="BR7" s="429"/>
      <c r="BS7" s="429"/>
      <c r="BT7" s="429"/>
      <c r="BU7" s="430"/>
      <c r="BV7" s="428">
        <v>39772</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3309380</v>
      </c>
      <c r="CU7" s="429"/>
      <c r="CV7" s="429"/>
      <c r="CW7" s="429"/>
      <c r="CX7" s="429"/>
      <c r="CY7" s="429"/>
      <c r="CZ7" s="429"/>
      <c r="DA7" s="430"/>
      <c r="DB7" s="428">
        <v>3282462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254527</v>
      </c>
      <c r="BO8" s="429"/>
      <c r="BP8" s="429"/>
      <c r="BQ8" s="429"/>
      <c r="BR8" s="429"/>
      <c r="BS8" s="429"/>
      <c r="BT8" s="429"/>
      <c r="BU8" s="430"/>
      <c r="BV8" s="428">
        <v>149439</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0.56000000000000005</v>
      </c>
      <c r="CU8" s="542"/>
      <c r="CV8" s="542"/>
      <c r="CW8" s="542"/>
      <c r="CX8" s="542"/>
      <c r="CY8" s="542"/>
      <c r="CZ8" s="542"/>
      <c r="DA8" s="543"/>
      <c r="DB8" s="541">
        <v>0.56000000000000005</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14329</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108</v>
      </c>
      <c r="AV9" s="486"/>
      <c r="AW9" s="486"/>
      <c r="AX9" s="486"/>
      <c r="AY9" s="408" t="s">
        <v>115</v>
      </c>
      <c r="AZ9" s="409"/>
      <c r="BA9" s="409"/>
      <c r="BB9" s="409"/>
      <c r="BC9" s="409"/>
      <c r="BD9" s="409"/>
      <c r="BE9" s="409"/>
      <c r="BF9" s="409"/>
      <c r="BG9" s="409"/>
      <c r="BH9" s="409"/>
      <c r="BI9" s="409"/>
      <c r="BJ9" s="409"/>
      <c r="BK9" s="409"/>
      <c r="BL9" s="409"/>
      <c r="BM9" s="410"/>
      <c r="BN9" s="428">
        <v>105088</v>
      </c>
      <c r="BO9" s="429"/>
      <c r="BP9" s="429"/>
      <c r="BQ9" s="429"/>
      <c r="BR9" s="429"/>
      <c r="BS9" s="429"/>
      <c r="BT9" s="429"/>
      <c r="BU9" s="430"/>
      <c r="BV9" s="428">
        <v>89372</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9.5</v>
      </c>
      <c r="CU9" s="399"/>
      <c r="CV9" s="399"/>
      <c r="CW9" s="399"/>
      <c r="CX9" s="399"/>
      <c r="CY9" s="399"/>
      <c r="CZ9" s="399"/>
      <c r="DA9" s="400"/>
      <c r="DB9" s="398">
        <v>10.199999999999999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14370</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2068</v>
      </c>
      <c r="BO10" s="429"/>
      <c r="BP10" s="429"/>
      <c r="BQ10" s="429"/>
      <c r="BR10" s="429"/>
      <c r="BS10" s="429"/>
      <c r="BT10" s="429"/>
      <c r="BU10" s="430"/>
      <c r="BV10" s="428">
        <v>1432</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93</v>
      </c>
      <c r="AV11" s="486"/>
      <c r="AW11" s="486"/>
      <c r="AX11" s="486"/>
      <c r="AY11" s="408" t="s">
        <v>125</v>
      </c>
      <c r="AZ11" s="409"/>
      <c r="BA11" s="409"/>
      <c r="BB11" s="409"/>
      <c r="BC11" s="409"/>
      <c r="BD11" s="409"/>
      <c r="BE11" s="409"/>
      <c r="BF11" s="409"/>
      <c r="BG11" s="409"/>
      <c r="BH11" s="409"/>
      <c r="BI11" s="409"/>
      <c r="BJ11" s="409"/>
      <c r="BK11" s="409"/>
      <c r="BL11" s="409"/>
      <c r="BM11" s="410"/>
      <c r="BN11" s="428">
        <v>75171</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14676</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93</v>
      </c>
      <c r="AV12" s="486"/>
      <c r="AW12" s="486"/>
      <c r="AX12" s="486"/>
      <c r="AY12" s="408" t="s">
        <v>134</v>
      </c>
      <c r="AZ12" s="409"/>
      <c r="BA12" s="409"/>
      <c r="BB12" s="409"/>
      <c r="BC12" s="409"/>
      <c r="BD12" s="409"/>
      <c r="BE12" s="409"/>
      <c r="BF12" s="409"/>
      <c r="BG12" s="409"/>
      <c r="BH12" s="409"/>
      <c r="BI12" s="409"/>
      <c r="BJ12" s="409"/>
      <c r="BK12" s="409"/>
      <c r="BL12" s="409"/>
      <c r="BM12" s="410"/>
      <c r="BN12" s="428">
        <v>100000</v>
      </c>
      <c r="BO12" s="429"/>
      <c r="BP12" s="429"/>
      <c r="BQ12" s="429"/>
      <c r="BR12" s="429"/>
      <c r="BS12" s="429"/>
      <c r="BT12" s="429"/>
      <c r="BU12" s="430"/>
      <c r="BV12" s="428">
        <v>100000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14489</v>
      </c>
      <c r="S13" s="532"/>
      <c r="T13" s="532"/>
      <c r="U13" s="532"/>
      <c r="V13" s="533"/>
      <c r="W13" s="519" t="s">
        <v>137</v>
      </c>
      <c r="X13" s="441"/>
      <c r="Y13" s="441"/>
      <c r="Z13" s="441"/>
      <c r="AA13" s="441"/>
      <c r="AB13" s="442"/>
      <c r="AC13" s="404">
        <v>482</v>
      </c>
      <c r="AD13" s="405"/>
      <c r="AE13" s="405"/>
      <c r="AF13" s="405"/>
      <c r="AG13" s="406"/>
      <c r="AH13" s="404">
        <v>626</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82327</v>
      </c>
      <c r="BO13" s="429"/>
      <c r="BP13" s="429"/>
      <c r="BQ13" s="429"/>
      <c r="BR13" s="429"/>
      <c r="BS13" s="429"/>
      <c r="BT13" s="429"/>
      <c r="BU13" s="430"/>
      <c r="BV13" s="428">
        <v>-9196</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10</v>
      </c>
      <c r="CU13" s="399"/>
      <c r="CV13" s="399"/>
      <c r="CW13" s="399"/>
      <c r="CX13" s="399"/>
      <c r="CY13" s="399"/>
      <c r="CZ13" s="399"/>
      <c r="DA13" s="400"/>
      <c r="DB13" s="398">
        <v>10</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14736</v>
      </c>
      <c r="S14" s="532"/>
      <c r="T14" s="532"/>
      <c r="U14" s="532"/>
      <c r="V14" s="533"/>
      <c r="W14" s="534"/>
      <c r="X14" s="444"/>
      <c r="Y14" s="444"/>
      <c r="Z14" s="444"/>
      <c r="AA14" s="444"/>
      <c r="AB14" s="445"/>
      <c r="AC14" s="524">
        <v>6.4</v>
      </c>
      <c r="AD14" s="525"/>
      <c r="AE14" s="525"/>
      <c r="AF14" s="525"/>
      <c r="AG14" s="526"/>
      <c r="AH14" s="524">
        <v>8.3000000000000007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144</v>
      </c>
      <c r="CU14" s="536"/>
      <c r="CV14" s="536"/>
      <c r="CW14" s="536"/>
      <c r="CX14" s="536"/>
      <c r="CY14" s="536"/>
      <c r="CZ14" s="536"/>
      <c r="DA14" s="537"/>
      <c r="DB14" s="535" t="s">
        <v>127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136</v>
      </c>
      <c r="N15" s="529"/>
      <c r="O15" s="529"/>
      <c r="P15" s="529"/>
      <c r="Q15" s="530"/>
      <c r="R15" s="531">
        <v>14564</v>
      </c>
      <c r="S15" s="532"/>
      <c r="T15" s="532"/>
      <c r="U15" s="532"/>
      <c r="V15" s="533"/>
      <c r="W15" s="519" t="s">
        <v>145</v>
      </c>
      <c r="X15" s="441"/>
      <c r="Y15" s="441"/>
      <c r="Z15" s="441"/>
      <c r="AA15" s="441"/>
      <c r="AB15" s="442"/>
      <c r="AC15" s="404">
        <v>2104</v>
      </c>
      <c r="AD15" s="405"/>
      <c r="AE15" s="405"/>
      <c r="AF15" s="405"/>
      <c r="AG15" s="406"/>
      <c r="AH15" s="404">
        <v>2071</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1543012</v>
      </c>
      <c r="BO15" s="424"/>
      <c r="BP15" s="424"/>
      <c r="BQ15" s="424"/>
      <c r="BR15" s="424"/>
      <c r="BS15" s="424"/>
      <c r="BT15" s="424"/>
      <c r="BU15" s="425"/>
      <c r="BV15" s="423">
        <v>1527177</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28</v>
      </c>
      <c r="AD16" s="525"/>
      <c r="AE16" s="525"/>
      <c r="AF16" s="525"/>
      <c r="AG16" s="526"/>
      <c r="AH16" s="524">
        <v>27.6</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2751931</v>
      </c>
      <c r="BO16" s="429"/>
      <c r="BP16" s="429"/>
      <c r="BQ16" s="429"/>
      <c r="BR16" s="429"/>
      <c r="BS16" s="429"/>
      <c r="BT16" s="429"/>
      <c r="BU16" s="430"/>
      <c r="BV16" s="428">
        <v>2694548</v>
      </c>
      <c r="BW16" s="429"/>
      <c r="BX16" s="429"/>
      <c r="BY16" s="429"/>
      <c r="BZ16" s="429"/>
      <c r="CA16" s="429"/>
      <c r="CB16" s="429"/>
      <c r="CC16" s="430"/>
      <c r="CD16" s="201"/>
      <c r="CE16" s="426" t="s">
        <v>151</v>
      </c>
      <c r="CF16" s="426"/>
      <c r="CG16" s="426"/>
      <c r="CH16" s="426"/>
      <c r="CI16" s="426"/>
      <c r="CJ16" s="426"/>
      <c r="CK16" s="426"/>
      <c r="CL16" s="426"/>
      <c r="CM16" s="426"/>
      <c r="CN16" s="426"/>
      <c r="CO16" s="426"/>
      <c r="CP16" s="426"/>
      <c r="CQ16" s="426"/>
      <c r="CR16" s="426"/>
      <c r="CS16" s="427"/>
      <c r="CT16" s="398">
        <v>3.8</v>
      </c>
      <c r="CU16" s="399"/>
      <c r="CV16" s="399"/>
      <c r="CW16" s="399"/>
      <c r="CX16" s="399"/>
      <c r="CY16" s="399"/>
      <c r="CZ16" s="399"/>
      <c r="DA16" s="400"/>
      <c r="DB16" s="398" t="s">
        <v>127</v>
      </c>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4919</v>
      </c>
      <c r="AD17" s="405"/>
      <c r="AE17" s="405"/>
      <c r="AF17" s="405"/>
      <c r="AG17" s="406"/>
      <c r="AH17" s="404">
        <v>4817</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1939354</v>
      </c>
      <c r="BO17" s="429"/>
      <c r="BP17" s="429"/>
      <c r="BQ17" s="429"/>
      <c r="BR17" s="429"/>
      <c r="BS17" s="429"/>
      <c r="BT17" s="429"/>
      <c r="BU17" s="430"/>
      <c r="BV17" s="428">
        <v>1919522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27.92</v>
      </c>
      <c r="M18" s="493"/>
      <c r="N18" s="493"/>
      <c r="O18" s="493"/>
      <c r="P18" s="493"/>
      <c r="Q18" s="493"/>
      <c r="R18" s="494"/>
      <c r="S18" s="494"/>
      <c r="T18" s="494"/>
      <c r="U18" s="494"/>
      <c r="V18" s="495"/>
      <c r="W18" s="509"/>
      <c r="X18" s="510"/>
      <c r="Y18" s="510"/>
      <c r="Z18" s="510"/>
      <c r="AA18" s="510"/>
      <c r="AB18" s="520"/>
      <c r="AC18" s="392">
        <v>65.5</v>
      </c>
      <c r="AD18" s="393"/>
      <c r="AE18" s="393"/>
      <c r="AF18" s="393"/>
      <c r="AG18" s="496"/>
      <c r="AH18" s="392">
        <v>64.099999999999994</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3182710</v>
      </c>
      <c r="BO18" s="429"/>
      <c r="BP18" s="429"/>
      <c r="BQ18" s="429"/>
      <c r="BR18" s="429"/>
      <c r="BS18" s="429"/>
      <c r="BT18" s="429"/>
      <c r="BU18" s="430"/>
      <c r="BV18" s="428">
        <v>3222286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513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4484326</v>
      </c>
      <c r="BO19" s="429"/>
      <c r="BP19" s="429"/>
      <c r="BQ19" s="429"/>
      <c r="BR19" s="429"/>
      <c r="BS19" s="429"/>
      <c r="BT19" s="429"/>
      <c r="BU19" s="430"/>
      <c r="BV19" s="428">
        <v>4106443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4887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2273541</v>
      </c>
      <c r="BO23" s="429"/>
      <c r="BP23" s="429"/>
      <c r="BQ23" s="429"/>
      <c r="BR23" s="429"/>
      <c r="BS23" s="429"/>
      <c r="BT23" s="429"/>
      <c r="BU23" s="430"/>
      <c r="BV23" s="428">
        <v>2515483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7250</v>
      </c>
      <c r="R24" s="405"/>
      <c r="S24" s="405"/>
      <c r="T24" s="405"/>
      <c r="U24" s="405"/>
      <c r="V24" s="406"/>
      <c r="W24" s="470"/>
      <c r="X24" s="461"/>
      <c r="Y24" s="462"/>
      <c r="Z24" s="401" t="s">
        <v>170</v>
      </c>
      <c r="AA24" s="402"/>
      <c r="AB24" s="402"/>
      <c r="AC24" s="402"/>
      <c r="AD24" s="402"/>
      <c r="AE24" s="402"/>
      <c r="AF24" s="402"/>
      <c r="AG24" s="403"/>
      <c r="AH24" s="404">
        <v>78</v>
      </c>
      <c r="AI24" s="405"/>
      <c r="AJ24" s="405"/>
      <c r="AK24" s="405"/>
      <c r="AL24" s="406"/>
      <c r="AM24" s="404">
        <v>225498</v>
      </c>
      <c r="AN24" s="405"/>
      <c r="AO24" s="405"/>
      <c r="AP24" s="405"/>
      <c r="AQ24" s="405"/>
      <c r="AR24" s="406"/>
      <c r="AS24" s="404">
        <v>2891</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926819</v>
      </c>
      <c r="BO24" s="429"/>
      <c r="BP24" s="429"/>
      <c r="BQ24" s="429"/>
      <c r="BR24" s="429"/>
      <c r="BS24" s="429"/>
      <c r="BT24" s="429"/>
      <c r="BU24" s="430"/>
      <c r="BV24" s="428">
        <v>897603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5780</v>
      </c>
      <c r="R25" s="405"/>
      <c r="S25" s="405"/>
      <c r="T25" s="405"/>
      <c r="U25" s="405"/>
      <c r="V25" s="406"/>
      <c r="W25" s="470"/>
      <c r="X25" s="461"/>
      <c r="Y25" s="462"/>
      <c r="Z25" s="401" t="s">
        <v>173</v>
      </c>
      <c r="AA25" s="402"/>
      <c r="AB25" s="402"/>
      <c r="AC25" s="402"/>
      <c r="AD25" s="402"/>
      <c r="AE25" s="402"/>
      <c r="AF25" s="402"/>
      <c r="AG25" s="403"/>
      <c r="AH25" s="404" t="s">
        <v>127</v>
      </c>
      <c r="AI25" s="405"/>
      <c r="AJ25" s="405"/>
      <c r="AK25" s="405"/>
      <c r="AL25" s="406"/>
      <c r="AM25" s="404" t="s">
        <v>127</v>
      </c>
      <c r="AN25" s="405"/>
      <c r="AO25" s="405"/>
      <c r="AP25" s="405"/>
      <c r="AQ25" s="405"/>
      <c r="AR25" s="406"/>
      <c r="AS25" s="404" t="s">
        <v>127</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216124</v>
      </c>
      <c r="BO25" s="424"/>
      <c r="BP25" s="424"/>
      <c r="BQ25" s="424"/>
      <c r="BR25" s="424"/>
      <c r="BS25" s="424"/>
      <c r="BT25" s="424"/>
      <c r="BU25" s="425"/>
      <c r="BV25" s="423">
        <v>324502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5420</v>
      </c>
      <c r="R26" s="405"/>
      <c r="S26" s="405"/>
      <c r="T26" s="405"/>
      <c r="U26" s="405"/>
      <c r="V26" s="406"/>
      <c r="W26" s="470"/>
      <c r="X26" s="461"/>
      <c r="Y26" s="462"/>
      <c r="Z26" s="401" t="s">
        <v>176</v>
      </c>
      <c r="AA26" s="483"/>
      <c r="AB26" s="483"/>
      <c r="AC26" s="483"/>
      <c r="AD26" s="483"/>
      <c r="AE26" s="483"/>
      <c r="AF26" s="483"/>
      <c r="AG26" s="484"/>
      <c r="AH26" s="404" t="s">
        <v>127</v>
      </c>
      <c r="AI26" s="405"/>
      <c r="AJ26" s="405"/>
      <c r="AK26" s="405"/>
      <c r="AL26" s="406"/>
      <c r="AM26" s="404" t="s">
        <v>127</v>
      </c>
      <c r="AN26" s="405"/>
      <c r="AO26" s="405"/>
      <c r="AP26" s="405"/>
      <c r="AQ26" s="405"/>
      <c r="AR26" s="406"/>
      <c r="AS26" s="404" t="s">
        <v>127</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127</v>
      </c>
      <c r="BO26" s="429"/>
      <c r="BP26" s="429"/>
      <c r="BQ26" s="429"/>
      <c r="BR26" s="429"/>
      <c r="BS26" s="429"/>
      <c r="BT26" s="429"/>
      <c r="BU26" s="430"/>
      <c r="BV26" s="428" t="s">
        <v>127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3050</v>
      </c>
      <c r="R27" s="405"/>
      <c r="S27" s="405"/>
      <c r="T27" s="405"/>
      <c r="U27" s="405"/>
      <c r="V27" s="406"/>
      <c r="W27" s="470"/>
      <c r="X27" s="461"/>
      <c r="Y27" s="462"/>
      <c r="Z27" s="401" t="s">
        <v>179</v>
      </c>
      <c r="AA27" s="402"/>
      <c r="AB27" s="402"/>
      <c r="AC27" s="402"/>
      <c r="AD27" s="402"/>
      <c r="AE27" s="402"/>
      <c r="AF27" s="402"/>
      <c r="AG27" s="403"/>
      <c r="AH27" s="404">
        <v>9</v>
      </c>
      <c r="AI27" s="405"/>
      <c r="AJ27" s="405"/>
      <c r="AK27" s="405"/>
      <c r="AL27" s="406"/>
      <c r="AM27" s="404">
        <v>26065</v>
      </c>
      <c r="AN27" s="405"/>
      <c r="AO27" s="405"/>
      <c r="AP27" s="405"/>
      <c r="AQ27" s="405"/>
      <c r="AR27" s="406"/>
      <c r="AS27" s="404">
        <v>2896</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t="s">
        <v>127</v>
      </c>
      <c r="BO27" s="432"/>
      <c r="BP27" s="432"/>
      <c r="BQ27" s="432"/>
      <c r="BR27" s="432"/>
      <c r="BS27" s="432"/>
      <c r="BT27" s="432"/>
      <c r="BU27" s="433"/>
      <c r="BV27" s="431" t="s">
        <v>127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2350</v>
      </c>
      <c r="R28" s="405"/>
      <c r="S28" s="405"/>
      <c r="T28" s="405"/>
      <c r="U28" s="405"/>
      <c r="V28" s="406"/>
      <c r="W28" s="470"/>
      <c r="X28" s="461"/>
      <c r="Y28" s="462"/>
      <c r="Z28" s="401" t="s">
        <v>182</v>
      </c>
      <c r="AA28" s="402"/>
      <c r="AB28" s="402"/>
      <c r="AC28" s="402"/>
      <c r="AD28" s="402"/>
      <c r="AE28" s="402"/>
      <c r="AF28" s="402"/>
      <c r="AG28" s="403"/>
      <c r="AH28" s="404" t="s">
        <v>127</v>
      </c>
      <c r="AI28" s="405"/>
      <c r="AJ28" s="405"/>
      <c r="AK28" s="405"/>
      <c r="AL28" s="406"/>
      <c r="AM28" s="404" t="s">
        <v>127</v>
      </c>
      <c r="AN28" s="405"/>
      <c r="AO28" s="405"/>
      <c r="AP28" s="405"/>
      <c r="AQ28" s="405"/>
      <c r="AR28" s="406"/>
      <c r="AS28" s="404" t="s">
        <v>127</v>
      </c>
      <c r="AT28" s="405"/>
      <c r="AU28" s="405"/>
      <c r="AV28" s="405"/>
      <c r="AW28" s="405"/>
      <c r="AX28" s="407"/>
      <c r="AY28" s="411" t="s">
        <v>183</v>
      </c>
      <c r="AZ28" s="412"/>
      <c r="BA28" s="412"/>
      <c r="BB28" s="413"/>
      <c r="BC28" s="420" t="s">
        <v>47</v>
      </c>
      <c r="BD28" s="421"/>
      <c r="BE28" s="421"/>
      <c r="BF28" s="421"/>
      <c r="BG28" s="421"/>
      <c r="BH28" s="421"/>
      <c r="BI28" s="421"/>
      <c r="BJ28" s="421"/>
      <c r="BK28" s="421"/>
      <c r="BL28" s="421"/>
      <c r="BM28" s="422"/>
      <c r="BN28" s="423">
        <v>2185616</v>
      </c>
      <c r="BO28" s="424"/>
      <c r="BP28" s="424"/>
      <c r="BQ28" s="424"/>
      <c r="BR28" s="424"/>
      <c r="BS28" s="424"/>
      <c r="BT28" s="424"/>
      <c r="BU28" s="425"/>
      <c r="BV28" s="423">
        <v>2283548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10</v>
      </c>
      <c r="M29" s="405"/>
      <c r="N29" s="405"/>
      <c r="O29" s="405"/>
      <c r="P29" s="406"/>
      <c r="Q29" s="404">
        <v>2100</v>
      </c>
      <c r="R29" s="405"/>
      <c r="S29" s="405"/>
      <c r="T29" s="405"/>
      <c r="U29" s="405"/>
      <c r="V29" s="406"/>
      <c r="W29" s="471"/>
      <c r="X29" s="472"/>
      <c r="Y29" s="473"/>
      <c r="Z29" s="401" t="s">
        <v>185</v>
      </c>
      <c r="AA29" s="402"/>
      <c r="AB29" s="402"/>
      <c r="AC29" s="402"/>
      <c r="AD29" s="402"/>
      <c r="AE29" s="402"/>
      <c r="AF29" s="402"/>
      <c r="AG29" s="403"/>
      <c r="AH29" s="404">
        <v>87</v>
      </c>
      <c r="AI29" s="405"/>
      <c r="AJ29" s="405"/>
      <c r="AK29" s="405"/>
      <c r="AL29" s="406"/>
      <c r="AM29" s="404">
        <v>251563</v>
      </c>
      <c r="AN29" s="405"/>
      <c r="AO29" s="405"/>
      <c r="AP29" s="405"/>
      <c r="AQ29" s="405"/>
      <c r="AR29" s="406"/>
      <c r="AS29" s="404">
        <v>2892</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177647</v>
      </c>
      <c r="BO29" s="429"/>
      <c r="BP29" s="429"/>
      <c r="BQ29" s="429"/>
      <c r="BR29" s="429"/>
      <c r="BS29" s="429"/>
      <c r="BT29" s="429"/>
      <c r="BU29" s="430"/>
      <c r="BV29" s="428">
        <v>177985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96.1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2419882</v>
      </c>
      <c r="BO30" s="432"/>
      <c r="BP30" s="432"/>
      <c r="BQ30" s="432"/>
      <c r="BR30" s="432"/>
      <c r="BS30" s="432"/>
      <c r="BT30" s="432"/>
      <c r="BU30" s="433"/>
      <c r="BV30" s="431">
        <v>2423568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194</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上水道事業会計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IF('各会計、関係団体の財政状況及び健全化判断比率'!B32="","",'各会計、関係団体の財政状況及び健全化判断比率'!B32)</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群馬県市町村総合事務組合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榛東村土地開発公社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住宅新築資金等貸付特別会計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IF('各会計、関係団体の財政状況及び健全化判断比率'!B33="","",'各会計、関係団体の財政状況及び健全化判断比率'!B33)</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群馬県市町村会館管理組合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学校給食事業特別会計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10</v>
      </c>
      <c r="BF36" s="387"/>
      <c r="BG36" s="386" t="str">
        <f>IF('各会計、関係団体の財政状況及び健全化判断比率'!B34="","",'各会計、関係団体の財政状況及び健全化判断比率'!B34)</f>
        <v>太陽光発電事業特別会計</v>
      </c>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渋川地区広域市町村圏振興整備組合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群馬県後期高齢者医療広域連合（一般会計）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15</v>
      </c>
      <c r="BX38" s="387"/>
      <c r="BY38" s="386" t="str">
        <f>IF('各会計、関係団体の財政状況及び健全化判断比率'!B72="","",'各会計、関係団体の財政状況及び健全化判断比率'!B72)</f>
        <v>群馬県後期高齢者医療広域連合（事業会計）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pmmmKev5cuWg9N76822RVTr0R6SH+PeFGIuWMlAVm8v8/ZIYPcdeDrWF00PXRQA4xf6PDWjl2HjnHyVedJioKg==" saltValue="gtygRiijiHFxZdeq8Lth2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10" t="s">
        <v>552</v>
      </c>
      <c r="D34" s="1210"/>
      <c r="E34" s="1211"/>
      <c r="F34" s="32">
        <v>0</v>
      </c>
      <c r="G34" s="33">
        <v>0</v>
      </c>
      <c r="H34" s="33">
        <v>0</v>
      </c>
      <c r="I34" s="33">
        <v>0</v>
      </c>
      <c r="J34" s="34" t="s">
        <v>553</v>
      </c>
      <c r="K34" s="22"/>
      <c r="L34" s="22"/>
      <c r="M34" s="22"/>
      <c r="N34" s="22"/>
      <c r="O34" s="22"/>
      <c r="P34" s="22"/>
    </row>
    <row r="35" spans="1:16" ht="39" customHeight="1" x14ac:dyDescent="0.15">
      <c r="A35" s="22"/>
      <c r="B35" s="35"/>
      <c r="C35" s="1204" t="s">
        <v>554</v>
      </c>
      <c r="D35" s="1205"/>
      <c r="E35" s="1206"/>
      <c r="F35" s="36">
        <v>9.92</v>
      </c>
      <c r="G35" s="37">
        <v>10.92</v>
      </c>
      <c r="H35" s="37">
        <v>12.77</v>
      </c>
      <c r="I35" s="37">
        <v>13.98</v>
      </c>
      <c r="J35" s="38">
        <v>14.94</v>
      </c>
      <c r="K35" s="22"/>
      <c r="L35" s="22"/>
      <c r="M35" s="22"/>
      <c r="N35" s="22"/>
      <c r="O35" s="22"/>
      <c r="P35" s="22"/>
    </row>
    <row r="36" spans="1:16" ht="39" customHeight="1" x14ac:dyDescent="0.15">
      <c r="A36" s="22"/>
      <c r="B36" s="35"/>
      <c r="C36" s="1204" t="s">
        <v>555</v>
      </c>
      <c r="D36" s="1205"/>
      <c r="E36" s="1206"/>
      <c r="F36" s="36">
        <v>5.84</v>
      </c>
      <c r="G36" s="37">
        <v>6.01</v>
      </c>
      <c r="H36" s="37">
        <v>1.85</v>
      </c>
      <c r="I36" s="37">
        <v>4.54</v>
      </c>
      <c r="J36" s="38">
        <v>7.66</v>
      </c>
      <c r="K36" s="22"/>
      <c r="L36" s="22"/>
      <c r="M36" s="22"/>
      <c r="N36" s="22"/>
      <c r="O36" s="22"/>
      <c r="P36" s="22"/>
    </row>
    <row r="37" spans="1:16" ht="39" customHeight="1" x14ac:dyDescent="0.15">
      <c r="A37" s="22"/>
      <c r="B37" s="35"/>
      <c r="C37" s="1204" t="s">
        <v>556</v>
      </c>
      <c r="D37" s="1205"/>
      <c r="E37" s="1206"/>
      <c r="F37" s="36">
        <v>3.51</v>
      </c>
      <c r="G37" s="37">
        <v>4.99</v>
      </c>
      <c r="H37" s="37">
        <v>5.66</v>
      </c>
      <c r="I37" s="37">
        <v>0.02</v>
      </c>
      <c r="J37" s="38">
        <v>0.98</v>
      </c>
      <c r="K37" s="22"/>
      <c r="L37" s="22"/>
      <c r="M37" s="22"/>
      <c r="N37" s="22"/>
      <c r="O37" s="22"/>
      <c r="P37" s="22"/>
    </row>
    <row r="38" spans="1:16" ht="39" customHeight="1" x14ac:dyDescent="0.15">
      <c r="A38" s="22"/>
      <c r="B38" s="35"/>
      <c r="C38" s="1204" t="s">
        <v>557</v>
      </c>
      <c r="D38" s="1205"/>
      <c r="E38" s="1206"/>
      <c r="F38" s="36">
        <v>1.41</v>
      </c>
      <c r="G38" s="37">
        <v>0.91</v>
      </c>
      <c r="H38" s="37">
        <v>1.27</v>
      </c>
      <c r="I38" s="37">
        <v>0.7</v>
      </c>
      <c r="J38" s="38">
        <v>0.54</v>
      </c>
      <c r="K38" s="22"/>
      <c r="L38" s="22"/>
      <c r="M38" s="22"/>
      <c r="N38" s="22"/>
      <c r="O38" s="22"/>
      <c r="P38" s="22"/>
    </row>
    <row r="39" spans="1:16" ht="39" customHeight="1" x14ac:dyDescent="0.15">
      <c r="A39" s="22"/>
      <c r="B39" s="35"/>
      <c r="C39" s="1204" t="s">
        <v>558</v>
      </c>
      <c r="D39" s="1205"/>
      <c r="E39" s="1206"/>
      <c r="F39" s="36">
        <v>0</v>
      </c>
      <c r="G39" s="37">
        <v>0</v>
      </c>
      <c r="H39" s="37">
        <v>0</v>
      </c>
      <c r="I39" s="37">
        <v>0</v>
      </c>
      <c r="J39" s="38">
        <v>0.01</v>
      </c>
      <c r="K39" s="22"/>
      <c r="L39" s="22"/>
      <c r="M39" s="22"/>
      <c r="N39" s="22"/>
      <c r="O39" s="22"/>
      <c r="P39" s="22"/>
    </row>
    <row r="40" spans="1:16" ht="39" customHeight="1" x14ac:dyDescent="0.15">
      <c r="A40" s="22"/>
      <c r="B40" s="35"/>
      <c r="C40" s="1204" t="s">
        <v>559</v>
      </c>
      <c r="D40" s="1205"/>
      <c r="E40" s="1206"/>
      <c r="F40" s="36">
        <v>0</v>
      </c>
      <c r="G40" s="37">
        <v>0</v>
      </c>
      <c r="H40" s="37">
        <v>0</v>
      </c>
      <c r="I40" s="37">
        <v>0</v>
      </c>
      <c r="J40" s="38">
        <v>0.01</v>
      </c>
      <c r="K40" s="22"/>
      <c r="L40" s="22"/>
      <c r="M40" s="22"/>
      <c r="N40" s="22"/>
      <c r="O40" s="22"/>
      <c r="P40" s="22"/>
    </row>
    <row r="41" spans="1:16" ht="39" customHeight="1" x14ac:dyDescent="0.15">
      <c r="A41" s="22"/>
      <c r="B41" s="35"/>
      <c r="C41" s="1204" t="s">
        <v>560</v>
      </c>
      <c r="D41" s="1205"/>
      <c r="E41" s="1206"/>
      <c r="F41" s="36">
        <v>0</v>
      </c>
      <c r="G41" s="37">
        <v>0</v>
      </c>
      <c r="H41" s="37">
        <v>0</v>
      </c>
      <c r="I41" s="37">
        <v>0</v>
      </c>
      <c r="J41" s="38">
        <v>0</v>
      </c>
      <c r="K41" s="22"/>
      <c r="L41" s="22"/>
      <c r="M41" s="22"/>
      <c r="N41" s="22"/>
      <c r="O41" s="22"/>
      <c r="P41" s="22"/>
    </row>
    <row r="42" spans="1:16" ht="39" customHeight="1" x14ac:dyDescent="0.15">
      <c r="A42" s="22"/>
      <c r="B42" s="39"/>
      <c r="C42" s="1204" t="s">
        <v>561</v>
      </c>
      <c r="D42" s="1205"/>
      <c r="E42" s="1206"/>
      <c r="F42" s="36" t="s">
        <v>503</v>
      </c>
      <c r="G42" s="37" t="s">
        <v>503</v>
      </c>
      <c r="H42" s="37" t="s">
        <v>503</v>
      </c>
      <c r="I42" s="37" t="s">
        <v>503</v>
      </c>
      <c r="J42" s="38" t="s">
        <v>503</v>
      </c>
      <c r="K42" s="22"/>
      <c r="L42" s="22"/>
      <c r="M42" s="22"/>
      <c r="N42" s="22"/>
      <c r="O42" s="22"/>
      <c r="P42" s="22"/>
    </row>
    <row r="43" spans="1:16" ht="39" customHeight="1" thickBot="1" x14ac:dyDescent="0.2">
      <c r="A43" s="22"/>
      <c r="B43" s="40"/>
      <c r="C43" s="1207" t="s">
        <v>562</v>
      </c>
      <c r="D43" s="1208"/>
      <c r="E43" s="1209"/>
      <c r="F43" s="41">
        <v>0.04</v>
      </c>
      <c r="G43" s="42">
        <v>0.04</v>
      </c>
      <c r="H43" s="42">
        <v>0.03</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zJWMrjEyTactcndW7NT6cTJ7w9eqkacGwO4RRFfbC16XfTdEOpoV3EJg+RCSV45HRIBFy2nUj6MShA+XwaxQ==" saltValue="EyGS5PUeEWr9HNMOYMat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350</v>
      </c>
      <c r="L45" s="60">
        <v>382</v>
      </c>
      <c r="M45" s="60">
        <v>408</v>
      </c>
      <c r="N45" s="60">
        <v>427</v>
      </c>
      <c r="O45" s="61">
        <v>360</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503</v>
      </c>
      <c r="L46" s="64" t="s">
        <v>503</v>
      </c>
      <c r="M46" s="64" t="s">
        <v>503</v>
      </c>
      <c r="N46" s="64" t="s">
        <v>503</v>
      </c>
      <c r="O46" s="65" t="s">
        <v>503</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503</v>
      </c>
      <c r="L47" s="64" t="s">
        <v>503</v>
      </c>
      <c r="M47" s="64" t="s">
        <v>503</v>
      </c>
      <c r="N47" s="64" t="s">
        <v>503</v>
      </c>
      <c r="O47" s="65" t="s">
        <v>503</v>
      </c>
      <c r="P47" s="48"/>
      <c r="Q47" s="48"/>
      <c r="R47" s="48"/>
      <c r="S47" s="48"/>
      <c r="T47" s="48"/>
      <c r="U47" s="48"/>
    </row>
    <row r="48" spans="1:21" ht="30.75" customHeight="1" x14ac:dyDescent="0.15">
      <c r="A48" s="48"/>
      <c r="B48" s="1232"/>
      <c r="C48" s="1233"/>
      <c r="D48" s="62"/>
      <c r="E48" s="1214" t="s">
        <v>14</v>
      </c>
      <c r="F48" s="1214"/>
      <c r="G48" s="1214"/>
      <c r="H48" s="1214"/>
      <c r="I48" s="1214"/>
      <c r="J48" s="1215"/>
      <c r="K48" s="63">
        <v>226</v>
      </c>
      <c r="L48" s="64">
        <v>220</v>
      </c>
      <c r="M48" s="64">
        <v>238</v>
      </c>
      <c r="N48" s="64">
        <v>246</v>
      </c>
      <c r="O48" s="65">
        <v>257</v>
      </c>
      <c r="P48" s="48"/>
      <c r="Q48" s="48"/>
      <c r="R48" s="48"/>
      <c r="S48" s="48"/>
      <c r="T48" s="48"/>
      <c r="U48" s="48"/>
    </row>
    <row r="49" spans="1:21" ht="30.75" customHeight="1" x14ac:dyDescent="0.15">
      <c r="A49" s="48"/>
      <c r="B49" s="1232"/>
      <c r="C49" s="1233"/>
      <c r="D49" s="62"/>
      <c r="E49" s="1214" t="s">
        <v>15</v>
      </c>
      <c r="F49" s="1214"/>
      <c r="G49" s="1214"/>
      <c r="H49" s="1214"/>
      <c r="I49" s="1214"/>
      <c r="J49" s="1215"/>
      <c r="K49" s="63">
        <v>21</v>
      </c>
      <c r="L49" s="64">
        <v>22</v>
      </c>
      <c r="M49" s="64">
        <v>28</v>
      </c>
      <c r="N49" s="64">
        <v>32</v>
      </c>
      <c r="O49" s="65">
        <v>32</v>
      </c>
      <c r="P49" s="48"/>
      <c r="Q49" s="48"/>
      <c r="R49" s="48"/>
      <c r="S49" s="48"/>
      <c r="T49" s="48"/>
      <c r="U49" s="48"/>
    </row>
    <row r="50" spans="1:21" ht="30.75" customHeight="1" x14ac:dyDescent="0.15">
      <c r="A50" s="48"/>
      <c r="B50" s="1232"/>
      <c r="C50" s="1233"/>
      <c r="D50" s="62"/>
      <c r="E50" s="1214" t="s">
        <v>16</v>
      </c>
      <c r="F50" s="1214"/>
      <c r="G50" s="1214"/>
      <c r="H50" s="1214"/>
      <c r="I50" s="1214"/>
      <c r="J50" s="1215"/>
      <c r="K50" s="63">
        <v>8</v>
      </c>
      <c r="L50" s="64">
        <v>8</v>
      </c>
      <c r="M50" s="64">
        <v>8</v>
      </c>
      <c r="N50" s="64">
        <v>8</v>
      </c>
      <c r="O50" s="65">
        <v>8</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503</v>
      </c>
      <c r="L51" s="64" t="s">
        <v>503</v>
      </c>
      <c r="M51" s="64" t="s">
        <v>503</v>
      </c>
      <c r="N51" s="64" t="s">
        <v>503</v>
      </c>
      <c r="O51" s="65" t="s">
        <v>503</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367</v>
      </c>
      <c r="L52" s="64">
        <v>380</v>
      </c>
      <c r="M52" s="64">
        <v>389</v>
      </c>
      <c r="N52" s="64">
        <v>395</v>
      </c>
      <c r="O52" s="65">
        <v>394</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238</v>
      </c>
      <c r="L53" s="69">
        <v>252</v>
      </c>
      <c r="M53" s="69">
        <v>293</v>
      </c>
      <c r="N53" s="69">
        <v>318</v>
      </c>
      <c r="O53" s="70">
        <v>263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20" t="s">
        <v>24</v>
      </c>
      <c r="C57" s="1221"/>
      <c r="D57" s="1224" t="s">
        <v>25</v>
      </c>
      <c r="E57" s="1225"/>
      <c r="F57" s="1225"/>
      <c r="G57" s="1225"/>
      <c r="H57" s="1225"/>
      <c r="I57" s="1225"/>
      <c r="J57" s="1226"/>
      <c r="K57" s="83"/>
      <c r="L57" s="84"/>
      <c r="M57" s="84"/>
      <c r="N57" s="84"/>
      <c r="O57" s="85"/>
    </row>
    <row r="58" spans="1:21" ht="31.5" customHeight="1" thickBot="1" x14ac:dyDescent="0.2">
      <c r="B58" s="1222"/>
      <c r="C58" s="1223"/>
      <c r="D58" s="1227" t="s">
        <v>26</v>
      </c>
      <c r="E58" s="1228"/>
      <c r="F58" s="1228"/>
      <c r="G58" s="1228"/>
      <c r="H58" s="1228"/>
      <c r="I58" s="1228"/>
      <c r="J58" s="122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nvCwvWOvIceAxMKj4XJXFk0D41elKTP2YRgzxgohd+uSasNDNwomhUG50uP3lEA3jBCPSDzxhED1tMUW7vxEA==" saltValue="elCLtUM1YtVwHDV9LYgD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2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545</v>
      </c>
      <c r="J40" s="100" t="s">
        <v>546</v>
      </c>
      <c r="K40" s="100" t="s">
        <v>547</v>
      </c>
      <c r="L40" s="100" t="s">
        <v>548</v>
      </c>
      <c r="M40" s="101" t="s">
        <v>549</v>
      </c>
    </row>
    <row r="41" spans="2:13" ht="27.75" customHeight="1" x14ac:dyDescent="0.15">
      <c r="B41" s="1250" t="s">
        <v>29</v>
      </c>
      <c r="C41" s="1251"/>
      <c r="D41" s="102"/>
      <c r="E41" s="1252" t="s">
        <v>30</v>
      </c>
      <c r="F41" s="1252"/>
      <c r="G41" s="1252"/>
      <c r="H41" s="1253"/>
      <c r="I41" s="103">
        <v>3172</v>
      </c>
      <c r="J41" s="104">
        <v>3004</v>
      </c>
      <c r="K41" s="104">
        <v>2723</v>
      </c>
      <c r="L41" s="104">
        <v>2515</v>
      </c>
      <c r="M41" s="105">
        <v>2274</v>
      </c>
    </row>
    <row r="42" spans="2:13" ht="27.75" customHeight="1" x14ac:dyDescent="0.15">
      <c r="B42" s="1240"/>
      <c r="C42" s="1241"/>
      <c r="D42" s="106"/>
      <c r="E42" s="1244" t="s">
        <v>31</v>
      </c>
      <c r="F42" s="1244"/>
      <c r="G42" s="1244"/>
      <c r="H42" s="1245"/>
      <c r="I42" s="107">
        <v>91</v>
      </c>
      <c r="J42" s="108">
        <v>84</v>
      </c>
      <c r="K42" s="108">
        <v>76</v>
      </c>
      <c r="L42" s="108">
        <v>68</v>
      </c>
      <c r="M42" s="109">
        <v>60</v>
      </c>
    </row>
    <row r="43" spans="2:13" ht="27.75" customHeight="1" x14ac:dyDescent="0.15">
      <c r="B43" s="1240"/>
      <c r="C43" s="1241"/>
      <c r="D43" s="106"/>
      <c r="E43" s="1244" t="s">
        <v>32</v>
      </c>
      <c r="F43" s="1244"/>
      <c r="G43" s="1244"/>
      <c r="H43" s="1245"/>
      <c r="I43" s="107">
        <v>3859</v>
      </c>
      <c r="J43" s="108">
        <v>3654</v>
      </c>
      <c r="K43" s="108">
        <v>3636</v>
      </c>
      <c r="L43" s="108">
        <v>3526</v>
      </c>
      <c r="M43" s="109">
        <v>3437</v>
      </c>
    </row>
    <row r="44" spans="2:13" ht="27.75" customHeight="1" x14ac:dyDescent="0.15">
      <c r="B44" s="1240"/>
      <c r="C44" s="1241"/>
      <c r="D44" s="106"/>
      <c r="E44" s="1244" t="s">
        <v>33</v>
      </c>
      <c r="F44" s="1244"/>
      <c r="G44" s="1244"/>
      <c r="H44" s="1245"/>
      <c r="I44" s="107">
        <v>242</v>
      </c>
      <c r="J44" s="108">
        <v>238</v>
      </c>
      <c r="K44" s="108">
        <v>220</v>
      </c>
      <c r="L44" s="108">
        <v>201</v>
      </c>
      <c r="M44" s="109">
        <v>176</v>
      </c>
    </row>
    <row r="45" spans="2:13" ht="27.75" customHeight="1" x14ac:dyDescent="0.15">
      <c r="B45" s="1240"/>
      <c r="C45" s="1241"/>
      <c r="D45" s="106"/>
      <c r="E45" s="1244" t="s">
        <v>34</v>
      </c>
      <c r="F45" s="1244"/>
      <c r="G45" s="1244"/>
      <c r="H45" s="1245"/>
      <c r="I45" s="107">
        <v>902</v>
      </c>
      <c r="J45" s="108">
        <v>831</v>
      </c>
      <c r="K45" s="108">
        <v>838</v>
      </c>
      <c r="L45" s="108">
        <v>866</v>
      </c>
      <c r="M45" s="109">
        <v>797</v>
      </c>
    </row>
    <row r="46" spans="2:13" ht="27.75" customHeight="1" x14ac:dyDescent="0.15">
      <c r="B46" s="1240"/>
      <c r="C46" s="1241"/>
      <c r="D46" s="110"/>
      <c r="E46" s="1244" t="s">
        <v>35</v>
      </c>
      <c r="F46" s="1244"/>
      <c r="G46" s="1244"/>
      <c r="H46" s="1245"/>
      <c r="I46" s="107" t="s">
        <v>503</v>
      </c>
      <c r="J46" s="108" t="s">
        <v>503</v>
      </c>
      <c r="K46" s="108" t="s">
        <v>503</v>
      </c>
      <c r="L46" s="108" t="s">
        <v>503</v>
      </c>
      <c r="M46" s="109" t="s">
        <v>503</v>
      </c>
    </row>
    <row r="47" spans="2:13" ht="27.75" customHeight="1" x14ac:dyDescent="0.15">
      <c r="B47" s="1240"/>
      <c r="C47" s="1241"/>
      <c r="D47" s="111"/>
      <c r="E47" s="1254" t="s">
        <v>36</v>
      </c>
      <c r="F47" s="1255"/>
      <c r="G47" s="1255"/>
      <c r="H47" s="1256"/>
      <c r="I47" s="107" t="s">
        <v>503</v>
      </c>
      <c r="J47" s="108" t="s">
        <v>503</v>
      </c>
      <c r="K47" s="108" t="s">
        <v>503</v>
      </c>
      <c r="L47" s="108" t="s">
        <v>503</v>
      </c>
      <c r="M47" s="109" t="s">
        <v>503</v>
      </c>
    </row>
    <row r="48" spans="2:13" ht="27.75" customHeight="1" x14ac:dyDescent="0.15">
      <c r="B48" s="1240"/>
      <c r="C48" s="1241"/>
      <c r="D48" s="106"/>
      <c r="E48" s="1244" t="s">
        <v>37</v>
      </c>
      <c r="F48" s="1244"/>
      <c r="G48" s="1244"/>
      <c r="H48" s="1245"/>
      <c r="I48" s="107" t="s">
        <v>503</v>
      </c>
      <c r="J48" s="108" t="s">
        <v>503</v>
      </c>
      <c r="K48" s="108" t="s">
        <v>503</v>
      </c>
      <c r="L48" s="108" t="s">
        <v>503</v>
      </c>
      <c r="M48" s="109" t="s">
        <v>503</v>
      </c>
    </row>
    <row r="49" spans="2:13" ht="27.75" customHeight="1" x14ac:dyDescent="0.15">
      <c r="B49" s="1242"/>
      <c r="C49" s="1243"/>
      <c r="D49" s="106"/>
      <c r="E49" s="1244" t="s">
        <v>38</v>
      </c>
      <c r="F49" s="1244"/>
      <c r="G49" s="1244"/>
      <c r="H49" s="1245"/>
      <c r="I49" s="107" t="s">
        <v>503</v>
      </c>
      <c r="J49" s="108" t="s">
        <v>503</v>
      </c>
      <c r="K49" s="108" t="s">
        <v>503</v>
      </c>
      <c r="L49" s="108" t="s">
        <v>503</v>
      </c>
      <c r="M49" s="109" t="s">
        <v>503</v>
      </c>
    </row>
    <row r="50" spans="2:13" ht="27.75" customHeight="1" x14ac:dyDescent="0.15">
      <c r="B50" s="1238" t="s">
        <v>39</v>
      </c>
      <c r="C50" s="1239"/>
      <c r="D50" s="112"/>
      <c r="E50" s="1244" t="s">
        <v>40</v>
      </c>
      <c r="F50" s="1244"/>
      <c r="G50" s="1244"/>
      <c r="H50" s="1245"/>
      <c r="I50" s="107">
        <v>5217</v>
      </c>
      <c r="J50" s="108">
        <v>5255</v>
      </c>
      <c r="K50" s="108">
        <v>5314</v>
      </c>
      <c r="L50" s="108">
        <v>5417</v>
      </c>
      <c r="M50" s="109">
        <v>5289</v>
      </c>
    </row>
    <row r="51" spans="2:13" ht="27.75" customHeight="1" x14ac:dyDescent="0.15">
      <c r="B51" s="1240"/>
      <c r="C51" s="1241"/>
      <c r="D51" s="106"/>
      <c r="E51" s="1244" t="s">
        <v>41</v>
      </c>
      <c r="F51" s="1244"/>
      <c r="G51" s="1244"/>
      <c r="H51" s="1245"/>
      <c r="I51" s="107">
        <v>58</v>
      </c>
      <c r="J51" s="108">
        <v>44</v>
      </c>
      <c r="K51" s="108">
        <v>32</v>
      </c>
      <c r="L51" s="108">
        <v>22</v>
      </c>
      <c r="M51" s="109">
        <v>13</v>
      </c>
    </row>
    <row r="52" spans="2:13" ht="27.75" customHeight="1" x14ac:dyDescent="0.15">
      <c r="B52" s="1242"/>
      <c r="C52" s="1243"/>
      <c r="D52" s="106"/>
      <c r="E52" s="1244" t="s">
        <v>42</v>
      </c>
      <c r="F52" s="1244"/>
      <c r="G52" s="1244"/>
      <c r="H52" s="1245"/>
      <c r="I52" s="107">
        <v>4814</v>
      </c>
      <c r="J52" s="108">
        <v>4777</v>
      </c>
      <c r="K52" s="108">
        <v>4677</v>
      </c>
      <c r="L52" s="108">
        <v>4575</v>
      </c>
      <c r="M52" s="109">
        <v>4454</v>
      </c>
    </row>
    <row r="53" spans="2:13" ht="27.75" customHeight="1" thickBot="1" x14ac:dyDescent="0.2">
      <c r="B53" s="1246" t="s">
        <v>43</v>
      </c>
      <c r="C53" s="1247"/>
      <c r="D53" s="113"/>
      <c r="E53" s="1248" t="s">
        <v>44</v>
      </c>
      <c r="F53" s="1248"/>
      <c r="G53" s="1248"/>
      <c r="H53" s="1249"/>
      <c r="I53" s="114">
        <v>-1823</v>
      </c>
      <c r="J53" s="115">
        <v>-2266</v>
      </c>
      <c r="K53" s="115">
        <v>-2530</v>
      </c>
      <c r="L53" s="115">
        <v>-2837</v>
      </c>
      <c r="M53" s="116">
        <v>-3012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uGKyCUDODj/PGZ3nfZqlWi5OfdjiBC/sG0Lor/Ao+DSL9a/mp7uWOPHM0Ly46dhVOKoR5mwFbjN51oBPeBh1g==" saltValue="5b0dy1+8SlKxSkkN4mVO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2" zoomScale="70" zoomScaleNormal="70" zoomScaleSheetLayoutView="100" workbookViewId="0">
      <selection activeCell="H56" sqref="H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265" t="s">
        <v>47</v>
      </c>
      <c r="D55" s="1265"/>
      <c r="E55" s="1266"/>
      <c r="F55" s="128">
        <v>2382</v>
      </c>
      <c r="G55" s="128">
        <v>2284</v>
      </c>
      <c r="H55" s="129">
        <v>2186</v>
      </c>
    </row>
    <row r="56" spans="2:8" ht="52.5" customHeight="1" x14ac:dyDescent="0.15">
      <c r="B56" s="130"/>
      <c r="C56" s="1267" t="s">
        <v>48</v>
      </c>
      <c r="D56" s="1267"/>
      <c r="E56" s="1268"/>
      <c r="F56" s="131">
        <v>148</v>
      </c>
      <c r="G56" s="131">
        <v>178</v>
      </c>
      <c r="H56" s="132">
        <v>178</v>
      </c>
    </row>
    <row r="57" spans="2:8" ht="53.25" customHeight="1" x14ac:dyDescent="0.15">
      <c r="B57" s="130"/>
      <c r="C57" s="1269" t="s">
        <v>49</v>
      </c>
      <c r="D57" s="1269"/>
      <c r="E57" s="1270"/>
      <c r="F57" s="133">
        <v>2453</v>
      </c>
      <c r="G57" s="133">
        <v>2424</v>
      </c>
      <c r="H57" s="134">
        <v>2420</v>
      </c>
    </row>
    <row r="58" spans="2:8" ht="45.75" customHeight="1" x14ac:dyDescent="0.15">
      <c r="B58" s="135"/>
      <c r="C58" s="1257" t="s">
        <v>583</v>
      </c>
      <c r="D58" s="1258"/>
      <c r="E58" s="1259"/>
      <c r="F58" s="136">
        <v>1425</v>
      </c>
      <c r="G58" s="136">
        <v>1331</v>
      </c>
      <c r="H58" s="137">
        <v>1248</v>
      </c>
    </row>
    <row r="59" spans="2:8" ht="45.75" customHeight="1" x14ac:dyDescent="0.15">
      <c r="B59" s="135"/>
      <c r="C59" s="1257" t="s">
        <v>584</v>
      </c>
      <c r="D59" s="1258"/>
      <c r="E59" s="1259"/>
      <c r="F59" s="136">
        <v>763</v>
      </c>
      <c r="G59" s="136">
        <v>870</v>
      </c>
      <c r="H59" s="137">
        <v>941</v>
      </c>
    </row>
    <row r="60" spans="2:8" ht="45.75" customHeight="1" x14ac:dyDescent="0.15">
      <c r="B60" s="135"/>
      <c r="C60" s="1257" t="s">
        <v>585</v>
      </c>
      <c r="D60" s="1258"/>
      <c r="E60" s="1259"/>
      <c r="F60" s="136">
        <v>205</v>
      </c>
      <c r="G60" s="136">
        <v>201</v>
      </c>
      <c r="H60" s="137">
        <v>211</v>
      </c>
    </row>
    <row r="61" spans="2:8" ht="45.75" customHeight="1" x14ac:dyDescent="0.15">
      <c r="B61" s="135"/>
      <c r="C61" s="1257" t="s">
        <v>586</v>
      </c>
      <c r="D61" s="1258"/>
      <c r="E61" s="1259"/>
      <c r="F61" s="136">
        <v>49</v>
      </c>
      <c r="G61" s="136">
        <v>12</v>
      </c>
      <c r="H61" s="137">
        <v>9</v>
      </c>
    </row>
    <row r="62" spans="2:8" ht="45.75" customHeight="1" thickBot="1" x14ac:dyDescent="0.2">
      <c r="B62" s="138"/>
      <c r="C62" s="1260" t="s">
        <v>587</v>
      </c>
      <c r="D62" s="1261"/>
      <c r="E62" s="1262"/>
      <c r="F62" s="139">
        <v>10</v>
      </c>
      <c r="G62" s="139">
        <v>10</v>
      </c>
      <c r="H62" s="140">
        <v>10</v>
      </c>
    </row>
    <row r="63" spans="2:8" ht="52.5" customHeight="1" thickBot="1" x14ac:dyDescent="0.2">
      <c r="B63" s="141"/>
      <c r="C63" s="1263" t="s">
        <v>50</v>
      </c>
      <c r="D63" s="1263"/>
      <c r="E63" s="1264"/>
      <c r="F63" s="142">
        <v>4983</v>
      </c>
      <c r="G63" s="142">
        <v>4885</v>
      </c>
      <c r="H63" s="143">
        <v>4783</v>
      </c>
    </row>
    <row r="64" spans="2:8" ht="15" customHeight="1" x14ac:dyDescent="0.15"/>
  </sheetData>
  <sheetProtection algorithmName="SHA-512" hashValue="5PPqjzggQTgoDQ/ZmPE7vJp5tfgC9vR6Uz+rl6me4B+6mwEeO+PZQB2n3VP8p8KrAAVYX+nLG0ycLl6d+FoqBw==" saltValue="iNYGlGg9QmfzRINRGHbu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workbookViewId="0">
      <selection sqref="A1:XFD1048576"/>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590</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591</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593</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545</v>
      </c>
      <c r="BQ50" s="1305"/>
      <c r="BR50" s="1305"/>
      <c r="BS50" s="1305"/>
      <c r="BT50" s="1305"/>
      <c r="BU50" s="1305"/>
      <c r="BV50" s="1305"/>
      <c r="BW50" s="1305"/>
      <c r="BX50" s="1305" t="s">
        <v>546</v>
      </c>
      <c r="BY50" s="1305"/>
      <c r="BZ50" s="1305"/>
      <c r="CA50" s="1305"/>
      <c r="CB50" s="1305"/>
      <c r="CC50" s="1305"/>
      <c r="CD50" s="1305"/>
      <c r="CE50" s="1305"/>
      <c r="CF50" s="1305" t="s">
        <v>547</v>
      </c>
      <c r="CG50" s="1305"/>
      <c r="CH50" s="1305"/>
      <c r="CI50" s="1305"/>
      <c r="CJ50" s="1305"/>
      <c r="CK50" s="1305"/>
      <c r="CL50" s="1305"/>
      <c r="CM50" s="1305"/>
      <c r="CN50" s="1305" t="s">
        <v>548</v>
      </c>
      <c r="CO50" s="1305"/>
      <c r="CP50" s="1305"/>
      <c r="CQ50" s="1305"/>
      <c r="CR50" s="1305"/>
      <c r="CS50" s="1305"/>
      <c r="CT50" s="1305"/>
      <c r="CU50" s="1305"/>
      <c r="CV50" s="1305" t="s">
        <v>549</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594</v>
      </c>
      <c r="AO51" s="1309"/>
      <c r="AP51" s="1309"/>
      <c r="AQ51" s="1309"/>
      <c r="AR51" s="1309"/>
      <c r="AS51" s="1309"/>
      <c r="AT51" s="1309"/>
      <c r="AU51" s="1309"/>
      <c r="AV51" s="1309"/>
      <c r="AW51" s="1309"/>
      <c r="AX51" s="1309"/>
      <c r="AY51" s="1309"/>
      <c r="AZ51" s="1309"/>
      <c r="BA51" s="1309"/>
      <c r="BB51" s="1309" t="s">
        <v>595</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0"/>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596</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79</v>
      </c>
      <c r="BY53" s="1311"/>
      <c r="BZ53" s="1311"/>
      <c r="CA53" s="1311"/>
      <c r="CB53" s="1311"/>
      <c r="CC53" s="1311"/>
      <c r="CD53" s="1311"/>
      <c r="CE53" s="1311"/>
      <c r="CF53" s="1311">
        <v>79.599999999999994</v>
      </c>
      <c r="CG53" s="1311"/>
      <c r="CH53" s="1311"/>
      <c r="CI53" s="1311"/>
      <c r="CJ53" s="1311"/>
      <c r="CK53" s="1311"/>
      <c r="CL53" s="1311"/>
      <c r="CM53" s="1311"/>
      <c r="CN53" s="1311">
        <v>80</v>
      </c>
      <c r="CO53" s="1311"/>
      <c r="CP53" s="1311"/>
      <c r="CQ53" s="1311"/>
      <c r="CR53" s="1311"/>
      <c r="CS53" s="1311"/>
      <c r="CT53" s="1311"/>
      <c r="CU53" s="1311"/>
      <c r="CV53" s="1310"/>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597</v>
      </c>
      <c r="AO55" s="1305"/>
      <c r="AP55" s="1305"/>
      <c r="AQ55" s="1305"/>
      <c r="AR55" s="1305"/>
      <c r="AS55" s="1305"/>
      <c r="AT55" s="1305"/>
      <c r="AU55" s="1305"/>
      <c r="AV55" s="1305"/>
      <c r="AW55" s="1305"/>
      <c r="AX55" s="1305"/>
      <c r="AY55" s="1305"/>
      <c r="AZ55" s="1305"/>
      <c r="BA55" s="1305"/>
      <c r="BB55" s="1309" t="s">
        <v>595</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0"/>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596</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52.1</v>
      </c>
      <c r="BY57" s="1311"/>
      <c r="BZ57" s="1311"/>
      <c r="CA57" s="1311"/>
      <c r="CB57" s="1311"/>
      <c r="CC57" s="1311"/>
      <c r="CD57" s="1311"/>
      <c r="CE57" s="1311"/>
      <c r="CF57" s="1311">
        <v>59.1</v>
      </c>
      <c r="CG57" s="1311"/>
      <c r="CH57" s="1311"/>
      <c r="CI57" s="1311"/>
      <c r="CJ57" s="1311"/>
      <c r="CK57" s="1311"/>
      <c r="CL57" s="1311"/>
      <c r="CM57" s="1311"/>
      <c r="CN57" s="1311">
        <v>59.8</v>
      </c>
      <c r="CO57" s="1311"/>
      <c r="CP57" s="1311"/>
      <c r="CQ57" s="1311"/>
      <c r="CR57" s="1311"/>
      <c r="CS57" s="1311"/>
      <c r="CT57" s="1311"/>
      <c r="CU57" s="1311"/>
      <c r="CV57" s="1310"/>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598</v>
      </c>
    </row>
    <row r="64" spans="1:109" x14ac:dyDescent="0.15">
      <c r="B64" s="1280"/>
      <c r="G64" s="1287"/>
      <c r="I64" s="1321"/>
      <c r="J64" s="1321"/>
      <c r="K64" s="1321"/>
      <c r="L64" s="1321"/>
      <c r="M64" s="1321"/>
      <c r="N64" s="1322"/>
      <c r="AM64" s="1287"/>
      <c r="AN64" s="1287" t="s">
        <v>591</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593</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545</v>
      </c>
      <c r="BQ72" s="1305"/>
      <c r="BR72" s="1305"/>
      <c r="BS72" s="1305"/>
      <c r="BT72" s="1305"/>
      <c r="BU72" s="1305"/>
      <c r="BV72" s="1305"/>
      <c r="BW72" s="1305"/>
      <c r="BX72" s="1305" t="s">
        <v>546</v>
      </c>
      <c r="BY72" s="1305"/>
      <c r="BZ72" s="1305"/>
      <c r="CA72" s="1305"/>
      <c r="CB72" s="1305"/>
      <c r="CC72" s="1305"/>
      <c r="CD72" s="1305"/>
      <c r="CE72" s="1305"/>
      <c r="CF72" s="1305" t="s">
        <v>547</v>
      </c>
      <c r="CG72" s="1305"/>
      <c r="CH72" s="1305"/>
      <c r="CI72" s="1305"/>
      <c r="CJ72" s="1305"/>
      <c r="CK72" s="1305"/>
      <c r="CL72" s="1305"/>
      <c r="CM72" s="1305"/>
      <c r="CN72" s="1305" t="s">
        <v>548</v>
      </c>
      <c r="CO72" s="1305"/>
      <c r="CP72" s="1305"/>
      <c r="CQ72" s="1305"/>
      <c r="CR72" s="1305"/>
      <c r="CS72" s="1305"/>
      <c r="CT72" s="1305"/>
      <c r="CU72" s="1305"/>
      <c r="CV72" s="1305" t="s">
        <v>549</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594</v>
      </c>
      <c r="AO73" s="1309"/>
      <c r="AP73" s="1309"/>
      <c r="AQ73" s="1309"/>
      <c r="AR73" s="1309"/>
      <c r="AS73" s="1309"/>
      <c r="AT73" s="1309"/>
      <c r="AU73" s="1309"/>
      <c r="AV73" s="1309"/>
      <c r="AW73" s="1309"/>
      <c r="AX73" s="1309"/>
      <c r="AY73" s="1309"/>
      <c r="AZ73" s="1309"/>
      <c r="BA73" s="1309"/>
      <c r="BB73" s="1309" t="s">
        <v>595</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599</v>
      </c>
      <c r="BC75" s="1309"/>
      <c r="BD75" s="1309"/>
      <c r="BE75" s="1309"/>
      <c r="BF75" s="1309"/>
      <c r="BG75" s="1309"/>
      <c r="BH75" s="1309"/>
      <c r="BI75" s="1309"/>
      <c r="BJ75" s="1309"/>
      <c r="BK75" s="1309"/>
      <c r="BL75" s="1309"/>
      <c r="BM75" s="1309"/>
      <c r="BN75" s="1309"/>
      <c r="BO75" s="1309"/>
      <c r="BP75" s="1311">
        <v>7.4</v>
      </c>
      <c r="BQ75" s="1311"/>
      <c r="BR75" s="1311"/>
      <c r="BS75" s="1311"/>
      <c r="BT75" s="1311"/>
      <c r="BU75" s="1311"/>
      <c r="BV75" s="1311"/>
      <c r="BW75" s="1311"/>
      <c r="BX75" s="1311">
        <v>8.1999999999999993</v>
      </c>
      <c r="BY75" s="1311"/>
      <c r="BZ75" s="1311"/>
      <c r="CA75" s="1311"/>
      <c r="CB75" s="1311"/>
      <c r="CC75" s="1311"/>
      <c r="CD75" s="1311"/>
      <c r="CE75" s="1311"/>
      <c r="CF75" s="1311">
        <v>9</v>
      </c>
      <c r="CG75" s="1311"/>
      <c r="CH75" s="1311"/>
      <c r="CI75" s="1311"/>
      <c r="CJ75" s="1311"/>
      <c r="CK75" s="1311"/>
      <c r="CL75" s="1311"/>
      <c r="CM75" s="1311"/>
      <c r="CN75" s="1311">
        <v>10</v>
      </c>
      <c r="CO75" s="1311"/>
      <c r="CP75" s="1311"/>
      <c r="CQ75" s="1311"/>
      <c r="CR75" s="1311"/>
      <c r="CS75" s="1311"/>
      <c r="CT75" s="1311"/>
      <c r="CU75" s="1311"/>
      <c r="CV75" s="1311">
        <v>10</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597</v>
      </c>
      <c r="AO77" s="1305"/>
      <c r="AP77" s="1305"/>
      <c r="AQ77" s="1305"/>
      <c r="AR77" s="1305"/>
      <c r="AS77" s="1305"/>
      <c r="AT77" s="1305"/>
      <c r="AU77" s="1305"/>
      <c r="AV77" s="1305"/>
      <c r="AW77" s="1305"/>
      <c r="AX77" s="1305"/>
      <c r="AY77" s="1305"/>
      <c r="AZ77" s="1305"/>
      <c r="BA77" s="1305"/>
      <c r="BB77" s="1309" t="s">
        <v>595</v>
      </c>
      <c r="BC77" s="1309"/>
      <c r="BD77" s="1309"/>
      <c r="BE77" s="1309"/>
      <c r="BF77" s="1309"/>
      <c r="BG77" s="1309"/>
      <c r="BH77" s="1309"/>
      <c r="BI77" s="1309"/>
      <c r="BJ77" s="1309"/>
      <c r="BK77" s="1309"/>
      <c r="BL77" s="1309"/>
      <c r="BM77" s="1309"/>
      <c r="BN77" s="1309"/>
      <c r="BO77" s="1309"/>
      <c r="BP77" s="1311">
        <v>13.1</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3.1</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599</v>
      </c>
      <c r="BC79" s="1309"/>
      <c r="BD79" s="1309"/>
      <c r="BE79" s="1309"/>
      <c r="BF79" s="1309"/>
      <c r="BG79" s="1309"/>
      <c r="BH79" s="1309"/>
      <c r="BI79" s="1309"/>
      <c r="BJ79" s="1309"/>
      <c r="BK79" s="1309"/>
      <c r="BL79" s="1309"/>
      <c r="BM79" s="1309"/>
      <c r="BN79" s="1309"/>
      <c r="BO79" s="1309"/>
      <c r="BP79" s="1311">
        <v>8.9</v>
      </c>
      <c r="BQ79" s="1311"/>
      <c r="BR79" s="1311"/>
      <c r="BS79" s="1311"/>
      <c r="BT79" s="1311"/>
      <c r="BU79" s="1311"/>
      <c r="BV79" s="1311"/>
      <c r="BW79" s="1311"/>
      <c r="BX79" s="1311">
        <v>7.9</v>
      </c>
      <c r="BY79" s="1311"/>
      <c r="BZ79" s="1311"/>
      <c r="CA79" s="1311"/>
      <c r="CB79" s="1311"/>
      <c r="CC79" s="1311"/>
      <c r="CD79" s="1311"/>
      <c r="CE79" s="1311"/>
      <c r="CF79" s="1311">
        <v>7.9</v>
      </c>
      <c r="CG79" s="1311"/>
      <c r="CH79" s="1311"/>
      <c r="CI79" s="1311"/>
      <c r="CJ79" s="1311"/>
      <c r="CK79" s="1311"/>
      <c r="CL79" s="1311"/>
      <c r="CM79" s="1311"/>
      <c r="CN79" s="1311">
        <v>7.8</v>
      </c>
      <c r="CO79" s="1311"/>
      <c r="CP79" s="1311"/>
      <c r="CQ79" s="1311"/>
      <c r="CR79" s="1311"/>
      <c r="CS79" s="1311"/>
      <c r="CT79" s="1311"/>
      <c r="CU79" s="1311"/>
      <c r="CV79" s="1311">
        <v>7.9</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election sqref="A1:XFD104857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544</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election sqref="A1:XFD104857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544</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542</v>
      </c>
      <c r="G2" s="157"/>
      <c r="H2" s="158"/>
    </row>
    <row r="3" spans="1:8" x14ac:dyDescent="0.15">
      <c r="A3" s="154" t="s">
        <v>535</v>
      </c>
      <c r="B3" s="159"/>
      <c r="C3" s="160"/>
      <c r="D3" s="161">
        <v>69280</v>
      </c>
      <c r="E3" s="162"/>
      <c r="F3" s="163">
        <v>75972</v>
      </c>
      <c r="G3" s="164"/>
      <c r="H3" s="165"/>
    </row>
    <row r="4" spans="1:8" x14ac:dyDescent="0.15">
      <c r="A4" s="166"/>
      <c r="B4" s="167"/>
      <c r="C4" s="168"/>
      <c r="D4" s="169">
        <v>30230</v>
      </c>
      <c r="E4" s="170"/>
      <c r="F4" s="171">
        <v>40712</v>
      </c>
      <c r="G4" s="172"/>
      <c r="H4" s="173"/>
    </row>
    <row r="5" spans="1:8" x14ac:dyDescent="0.15">
      <c r="A5" s="154" t="s">
        <v>537</v>
      </c>
      <c r="B5" s="159"/>
      <c r="C5" s="160"/>
      <c r="D5" s="161">
        <v>46675</v>
      </c>
      <c r="E5" s="162"/>
      <c r="F5" s="163">
        <v>79466</v>
      </c>
      <c r="G5" s="164"/>
      <c r="H5" s="165"/>
    </row>
    <row r="6" spans="1:8" x14ac:dyDescent="0.15">
      <c r="A6" s="166"/>
      <c r="B6" s="167"/>
      <c r="C6" s="168"/>
      <c r="D6" s="169">
        <v>29919</v>
      </c>
      <c r="E6" s="170"/>
      <c r="F6" s="171">
        <v>44645</v>
      </c>
      <c r="G6" s="172"/>
      <c r="H6" s="173"/>
    </row>
    <row r="7" spans="1:8" x14ac:dyDescent="0.15">
      <c r="A7" s="154" t="s">
        <v>538</v>
      </c>
      <c r="B7" s="159"/>
      <c r="C7" s="160"/>
      <c r="D7" s="161">
        <v>46701</v>
      </c>
      <c r="E7" s="162"/>
      <c r="F7" s="163">
        <v>90072</v>
      </c>
      <c r="G7" s="164"/>
      <c r="H7" s="165"/>
    </row>
    <row r="8" spans="1:8" x14ac:dyDescent="0.15">
      <c r="A8" s="166"/>
      <c r="B8" s="167"/>
      <c r="C8" s="168"/>
      <c r="D8" s="169">
        <v>31189</v>
      </c>
      <c r="E8" s="170"/>
      <c r="F8" s="171">
        <v>46083</v>
      </c>
      <c r="G8" s="172"/>
      <c r="H8" s="173"/>
    </row>
    <row r="9" spans="1:8" x14ac:dyDescent="0.15">
      <c r="A9" s="154" t="s">
        <v>539</v>
      </c>
      <c r="B9" s="159"/>
      <c r="C9" s="160"/>
      <c r="D9" s="161">
        <v>38754</v>
      </c>
      <c r="E9" s="162"/>
      <c r="F9" s="163">
        <v>88328</v>
      </c>
      <c r="G9" s="164"/>
      <c r="H9" s="165"/>
    </row>
    <row r="10" spans="1:8" x14ac:dyDescent="0.15">
      <c r="A10" s="166"/>
      <c r="B10" s="167"/>
      <c r="C10" s="168"/>
      <c r="D10" s="169">
        <v>29244</v>
      </c>
      <c r="E10" s="170"/>
      <c r="F10" s="171">
        <v>49013</v>
      </c>
      <c r="G10" s="172"/>
      <c r="H10" s="173"/>
    </row>
    <row r="11" spans="1:8" x14ac:dyDescent="0.15">
      <c r="A11" s="154" t="s">
        <v>540</v>
      </c>
      <c r="B11" s="159"/>
      <c r="C11" s="160"/>
      <c r="D11" s="161">
        <v>31615</v>
      </c>
      <c r="E11" s="162"/>
      <c r="F11" s="163">
        <v>103390</v>
      </c>
      <c r="G11" s="164"/>
      <c r="H11" s="165"/>
    </row>
    <row r="12" spans="1:8" x14ac:dyDescent="0.15">
      <c r="A12" s="166"/>
      <c r="B12" s="167"/>
      <c r="C12" s="174"/>
      <c r="D12" s="169">
        <v>24467</v>
      </c>
      <c r="E12" s="170"/>
      <c r="F12" s="171">
        <v>51269</v>
      </c>
      <c r="G12" s="172"/>
      <c r="H12" s="173"/>
    </row>
    <row r="13" spans="1:8" x14ac:dyDescent="0.15">
      <c r="A13" s="154"/>
      <c r="B13" s="159"/>
      <c r="C13" s="175"/>
      <c r="D13" s="176">
        <v>46605</v>
      </c>
      <c r="E13" s="177"/>
      <c r="F13" s="178">
        <v>87446</v>
      </c>
      <c r="G13" s="179"/>
      <c r="H13" s="165"/>
    </row>
    <row r="14" spans="1:8" x14ac:dyDescent="0.15">
      <c r="A14" s="166"/>
      <c r="B14" s="167"/>
      <c r="C14" s="168"/>
      <c r="D14" s="169">
        <v>29010</v>
      </c>
      <c r="E14" s="170"/>
      <c r="F14" s="171">
        <v>46344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5.85</v>
      </c>
      <c r="C19" s="180">
        <f>ROUND(VALUE(SUBSTITUTE(実質収支比率等に係る経年分析!G$48,"▲","-")),2)</f>
        <v>6.02</v>
      </c>
      <c r="D19" s="180">
        <f>ROUND(VALUE(SUBSTITUTE(実質収支比率等に係る経年分析!H$48,"▲","-")),2)</f>
        <v>1.86</v>
      </c>
      <c r="E19" s="180">
        <f>ROUND(VALUE(SUBSTITUTE(実質収支比率等に係る経年分析!I$48,"▲","-")),2)</f>
        <v>4.55</v>
      </c>
      <c r="F19" s="180">
        <f>ROUND(VALUE(SUBSTITUTE(実質収支比率等に係る経年分析!J$48,"▲","-")),2)</f>
        <v>7.69</v>
      </c>
    </row>
    <row r="20" spans="1:11" x14ac:dyDescent="0.15">
      <c r="A20" s="180" t="s">
        <v>54</v>
      </c>
      <c r="B20" s="180">
        <f>ROUND(VALUE(SUBSTITUTE(実質収支比率等に係る経年分析!F$47,"▲","-")),2)</f>
        <v>68.73</v>
      </c>
      <c r="C20" s="180">
        <f>ROUND(VALUE(SUBSTITUTE(実質収支比率等に係る経年分析!G$47,"▲","-")),2)</f>
        <v>73.45</v>
      </c>
      <c r="D20" s="180">
        <f>ROUND(VALUE(SUBSTITUTE(実質収支比率等に係る経年分析!H$47,"▲","-")),2)</f>
        <v>73.599999999999994</v>
      </c>
      <c r="E20" s="180">
        <f>ROUND(VALUE(SUBSTITUTE(実質収支比率等に係る経年分析!I$47,"▲","-")),2)</f>
        <v>69.569999999999993</v>
      </c>
      <c r="F20" s="180">
        <f>ROUND(VALUE(SUBSTITUTE(実質収支比率等に係る経年分析!J$47,"▲","-")),2)</f>
        <v>66.040000000000006</v>
      </c>
    </row>
    <row r="21" spans="1:11" x14ac:dyDescent="0.15">
      <c r="A21" s="180" t="s">
        <v>55</v>
      </c>
      <c r="B21" s="180">
        <f>IF(ISNUMBER(VALUE(SUBSTITUTE(実質収支比率等に係る経年分析!F$49,"▲","-"))),ROUND(VALUE(SUBSTITUTE(実質収支比率等に係る経年分析!F$49,"▲","-")),2),NA())</f>
        <v>3.73</v>
      </c>
      <c r="C21" s="180">
        <f>IF(ISNUMBER(VALUE(SUBSTITUTE(実質収支比率等に係る経年分析!G$49,"▲","-"))),ROUND(VALUE(SUBSTITUTE(実質収支比率等に係る経年分析!G$49,"▲","-")),2),NA())</f>
        <v>5.13</v>
      </c>
      <c r="D21" s="180">
        <f>IF(ISNUMBER(VALUE(SUBSTITUTE(実質収支比率等に係る経年分析!H$49,"▲","-"))),ROUND(VALUE(SUBSTITUTE(実質収支比率等に係る経年分析!H$49,"▲","-")),2),NA())</f>
        <v>-1.32</v>
      </c>
      <c r="E21" s="180">
        <f>IF(ISNUMBER(VALUE(SUBSTITUTE(実質収支比率等に係る経年分析!I$49,"▲","-"))),ROUND(VALUE(SUBSTITUTE(実質収支比率等に係る経年分析!I$49,"▲","-")),2),NA())</f>
        <v>-0.28000000000000003</v>
      </c>
      <c r="F21" s="180">
        <f>IF(ISNUMBER(VALUE(SUBSTITUTE(実質収支比率等に係る経年分析!J$49,"▲","-"))),ROUND(VALUE(SUBSTITUTE(実質収支比率等に係る経年分析!J$49,"▲","-")),2),NA())</f>
        <v>2.4900000000000002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学校給食事業特別会計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住宅新築資金等貸付特別会計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7.66</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14.94</v>
      </c>
    </row>
    <row r="36" spans="1:16" x14ac:dyDescent="0.15">
      <c r="A36" s="181" t="str">
        <f>IF(連結実質赤字比率に係る赤字・黒字の構成分析!C$34="",NA(),連結実質赤字比率に係る赤字・黒字の構成分析!C$34)</f>
        <v>農業集落排水事業特別会計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0.03</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367</v>
      </c>
      <c r="E42" s="182"/>
      <c r="F42" s="182"/>
      <c r="G42" s="182">
        <f>'実質公債費比率（分子）の構造'!L$52</f>
        <v>380</v>
      </c>
      <c r="H42" s="182"/>
      <c r="I42" s="182"/>
      <c r="J42" s="182">
        <f>'実質公債費比率（分子）の構造'!M$52</f>
        <v>389</v>
      </c>
      <c r="K42" s="182"/>
      <c r="L42" s="182"/>
      <c r="M42" s="182">
        <f>'実質公債費比率（分子）の構造'!N$52</f>
        <v>395</v>
      </c>
      <c r="N42" s="182"/>
      <c r="O42" s="182"/>
      <c r="P42" s="182">
        <f>'実質公債費比率（分子）の構造'!O$52</f>
        <v>394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8</v>
      </c>
      <c r="C44" s="182"/>
      <c r="D44" s="182"/>
      <c r="E44" s="182">
        <f>'実質公債費比率（分子）の構造'!L$50</f>
        <v>8</v>
      </c>
      <c r="F44" s="182"/>
      <c r="G44" s="182"/>
      <c r="H44" s="182">
        <f>'実質公債費比率（分子）の構造'!M$50</f>
        <v>8</v>
      </c>
      <c r="I44" s="182"/>
      <c r="J44" s="182"/>
      <c r="K44" s="182">
        <f>'実質公債費比率（分子）の構造'!N$50</f>
        <v>8</v>
      </c>
      <c r="L44" s="182"/>
      <c r="M44" s="182"/>
      <c r="N44" s="182">
        <f>'実質公債費比率（分子）の構造'!O$50</f>
        <v>8</v>
      </c>
      <c r="O44" s="182"/>
      <c r="P44" s="182"/>
    </row>
    <row r="45" spans="1:16" x14ac:dyDescent="0.15">
      <c r="A45" s="182" t="s">
        <v>65</v>
      </c>
      <c r="B45" s="182">
        <f>'実質公債費比率（分子）の構造'!K$49</f>
        <v>21</v>
      </c>
      <c r="C45" s="182"/>
      <c r="D45" s="182"/>
      <c r="E45" s="182">
        <f>'実質公債費比率（分子）の構造'!L$49</f>
        <v>22</v>
      </c>
      <c r="F45" s="182"/>
      <c r="G45" s="182"/>
      <c r="H45" s="182">
        <f>'実質公債費比率（分子）の構造'!M$49</f>
        <v>28</v>
      </c>
      <c r="I45" s="182"/>
      <c r="J45" s="182"/>
      <c r="K45" s="182">
        <f>'実質公債費比率（分子）の構造'!N$49</f>
        <v>32</v>
      </c>
      <c r="L45" s="182"/>
      <c r="M45" s="182"/>
      <c r="N45" s="182">
        <f>'実質公債費比率（分子）の構造'!O$49</f>
        <v>32</v>
      </c>
      <c r="O45" s="182"/>
      <c r="P45" s="182"/>
    </row>
    <row r="46" spans="1:16" x14ac:dyDescent="0.15">
      <c r="A46" s="182" t="s">
        <v>66</v>
      </c>
      <c r="B46" s="182">
        <f>'実質公債費比率（分子）の構造'!K$48</f>
        <v>226</v>
      </c>
      <c r="C46" s="182"/>
      <c r="D46" s="182"/>
      <c r="E46" s="182">
        <f>'実質公債費比率（分子）の構造'!L$48</f>
        <v>220</v>
      </c>
      <c r="F46" s="182"/>
      <c r="G46" s="182"/>
      <c r="H46" s="182">
        <f>'実質公債費比率（分子）の構造'!M$48</f>
        <v>238</v>
      </c>
      <c r="I46" s="182"/>
      <c r="J46" s="182"/>
      <c r="K46" s="182">
        <f>'実質公債費比率（分子）の構造'!N$48</f>
        <v>246</v>
      </c>
      <c r="L46" s="182"/>
      <c r="M46" s="182"/>
      <c r="N46" s="182">
        <f>'実質公債費比率（分子）の構造'!O$48</f>
        <v>257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350</v>
      </c>
      <c r="C49" s="182"/>
      <c r="D49" s="182"/>
      <c r="E49" s="182">
        <f>'実質公債費比率（分子）の構造'!L$45</f>
        <v>382</v>
      </c>
      <c r="F49" s="182"/>
      <c r="G49" s="182"/>
      <c r="H49" s="182">
        <f>'実質公債費比率（分子）の構造'!M$45</f>
        <v>408</v>
      </c>
      <c r="I49" s="182"/>
      <c r="J49" s="182"/>
      <c r="K49" s="182">
        <f>'実質公債費比率（分子）の構造'!N$45</f>
        <v>427</v>
      </c>
      <c r="L49" s="182"/>
      <c r="M49" s="182"/>
      <c r="N49" s="182">
        <f>'実質公債費比率（分子）の構造'!O$45</f>
        <v>360</v>
      </c>
      <c r="O49" s="182"/>
      <c r="P49" s="182"/>
    </row>
    <row r="50" spans="1:16" x14ac:dyDescent="0.15">
      <c r="A50" s="182" t="s">
        <v>70</v>
      </c>
      <c r="B50" s="182" t="e">
        <f>NA()</f>
        <v>#N/A</v>
      </c>
      <c r="C50" s="182">
        <f>IF(ISNUMBER('実質公債費比率（分子）の構造'!K$53),'実質公債費比率（分子）の構造'!K$53,NA())</f>
        <v>238</v>
      </c>
      <c r="D50" s="182" t="e">
        <f>NA()</f>
        <v>#N/A</v>
      </c>
      <c r="E50" s="182" t="e">
        <f>NA()</f>
        <v>#N/A</v>
      </c>
      <c r="F50" s="182">
        <f>IF(ISNUMBER('実質公債費比率（分子）の構造'!L$53),'実質公債費比率（分子）の構造'!L$53,NA())</f>
        <v>252</v>
      </c>
      <c r="G50" s="182" t="e">
        <f>NA()</f>
        <v>#N/A</v>
      </c>
      <c r="H50" s="182" t="e">
        <f>NA()</f>
        <v>#N/A</v>
      </c>
      <c r="I50" s="182">
        <f>IF(ISNUMBER('実質公債費比率（分子）の構造'!M$53),'実質公債費比率（分子）の構造'!M$53,NA())</f>
        <v>293</v>
      </c>
      <c r="J50" s="182" t="e">
        <f>NA()</f>
        <v>#N/A</v>
      </c>
      <c r="K50" s="182" t="e">
        <f>NA()</f>
        <v>#N/A</v>
      </c>
      <c r="L50" s="182">
        <f>IF(ISNUMBER('実質公債費比率（分子）の構造'!N$53),'実質公債費比率（分子）の構造'!N$53,NA())</f>
        <v>318</v>
      </c>
      <c r="M50" s="182" t="e">
        <f>NA()</f>
        <v>#N/A</v>
      </c>
      <c r="N50" s="182" t="e">
        <f>NA()</f>
        <v>#N/A</v>
      </c>
      <c r="O50" s="182">
        <f>IF(ISNUMBER('実質公債費比率（分子）の構造'!O$53),'実質公債費比率（分子）の構造'!O$53,NA())</f>
        <v>263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4814</v>
      </c>
      <c r="E56" s="181"/>
      <c r="F56" s="181"/>
      <c r="G56" s="181">
        <f>'将来負担比率（分子）の構造'!J$52</f>
        <v>4777</v>
      </c>
      <c r="H56" s="181"/>
      <c r="I56" s="181"/>
      <c r="J56" s="181">
        <f>'将来負担比率（分子）の構造'!K$52</f>
        <v>4677</v>
      </c>
      <c r="K56" s="181"/>
      <c r="L56" s="181"/>
      <c r="M56" s="181">
        <f>'将来負担比率（分子）の構造'!L$52</f>
        <v>4575</v>
      </c>
      <c r="N56" s="181"/>
      <c r="O56" s="181"/>
      <c r="P56" s="181">
        <f>'将来負担比率（分子）の構造'!M$52</f>
        <v>4454</v>
      </c>
    </row>
    <row r="57" spans="1:16" x14ac:dyDescent="0.15">
      <c r="A57" s="181" t="s">
        <v>41</v>
      </c>
      <c r="B57" s="181"/>
      <c r="C57" s="181"/>
      <c r="D57" s="181">
        <f>'将来負担比率（分子）の構造'!I$51</f>
        <v>58</v>
      </c>
      <c r="E57" s="181"/>
      <c r="F57" s="181"/>
      <c r="G57" s="181">
        <f>'将来負担比率（分子）の構造'!J$51</f>
        <v>44</v>
      </c>
      <c r="H57" s="181"/>
      <c r="I57" s="181"/>
      <c r="J57" s="181">
        <f>'将来負担比率（分子）の構造'!K$51</f>
        <v>32</v>
      </c>
      <c r="K57" s="181"/>
      <c r="L57" s="181"/>
      <c r="M57" s="181">
        <f>'将来負担比率（分子）の構造'!L$51</f>
        <v>22</v>
      </c>
      <c r="N57" s="181"/>
      <c r="O57" s="181"/>
      <c r="P57" s="181">
        <f>'将来負担比率（分子）の構造'!M$51</f>
        <v>13</v>
      </c>
    </row>
    <row r="58" spans="1:16" x14ac:dyDescent="0.15">
      <c r="A58" s="181" t="s">
        <v>40</v>
      </c>
      <c r="B58" s="181"/>
      <c r="C58" s="181"/>
      <c r="D58" s="181">
        <f>'将来負担比率（分子）の構造'!I$50</f>
        <v>5217</v>
      </c>
      <c r="E58" s="181"/>
      <c r="F58" s="181"/>
      <c r="G58" s="181">
        <f>'将来負担比率（分子）の構造'!J$50</f>
        <v>5255</v>
      </c>
      <c r="H58" s="181"/>
      <c r="I58" s="181"/>
      <c r="J58" s="181">
        <f>'将来負担比率（分子）の構造'!K$50</f>
        <v>5314</v>
      </c>
      <c r="K58" s="181"/>
      <c r="L58" s="181"/>
      <c r="M58" s="181">
        <f>'将来負担比率（分子）の構造'!L$50</f>
        <v>5417</v>
      </c>
      <c r="N58" s="181"/>
      <c r="O58" s="181"/>
      <c r="P58" s="181">
        <f>'将来負担比率（分子）の構造'!M$50</f>
        <v>5289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902</v>
      </c>
      <c r="C62" s="181"/>
      <c r="D62" s="181"/>
      <c r="E62" s="181">
        <f>'将来負担比率（分子）の構造'!J$45</f>
        <v>831</v>
      </c>
      <c r="F62" s="181"/>
      <c r="G62" s="181"/>
      <c r="H62" s="181">
        <f>'将来負担比率（分子）の構造'!K$45</f>
        <v>838</v>
      </c>
      <c r="I62" s="181"/>
      <c r="J62" s="181"/>
      <c r="K62" s="181">
        <f>'将来負担比率（分子）の構造'!L$45</f>
        <v>866</v>
      </c>
      <c r="L62" s="181"/>
      <c r="M62" s="181"/>
      <c r="N62" s="181">
        <f>'将来負担比率（分子）の構造'!M$45</f>
        <v>797</v>
      </c>
      <c r="O62" s="181"/>
      <c r="P62" s="181"/>
    </row>
    <row r="63" spans="1:16" x14ac:dyDescent="0.15">
      <c r="A63" s="181" t="s">
        <v>33</v>
      </c>
      <c r="B63" s="181">
        <f>'将来負担比率（分子）の構造'!I$44</f>
        <v>242</v>
      </c>
      <c r="C63" s="181"/>
      <c r="D63" s="181"/>
      <c r="E63" s="181">
        <f>'将来負担比率（分子）の構造'!J$44</f>
        <v>238</v>
      </c>
      <c r="F63" s="181"/>
      <c r="G63" s="181"/>
      <c r="H63" s="181">
        <f>'将来負担比率（分子）の構造'!K$44</f>
        <v>220</v>
      </c>
      <c r="I63" s="181"/>
      <c r="J63" s="181"/>
      <c r="K63" s="181">
        <f>'将来負担比率（分子）の構造'!L$44</f>
        <v>201</v>
      </c>
      <c r="L63" s="181"/>
      <c r="M63" s="181"/>
      <c r="N63" s="181">
        <f>'将来負担比率（分子）の構造'!M$44</f>
        <v>176</v>
      </c>
      <c r="O63" s="181"/>
      <c r="P63" s="181"/>
    </row>
    <row r="64" spans="1:16" x14ac:dyDescent="0.15">
      <c r="A64" s="181" t="s">
        <v>32</v>
      </c>
      <c r="B64" s="181">
        <f>'将来負担比率（分子）の構造'!I$43</f>
        <v>3859</v>
      </c>
      <c r="C64" s="181"/>
      <c r="D64" s="181"/>
      <c r="E64" s="181">
        <f>'将来負担比率（分子）の構造'!J$43</f>
        <v>3654</v>
      </c>
      <c r="F64" s="181"/>
      <c r="G64" s="181"/>
      <c r="H64" s="181">
        <f>'将来負担比率（分子）の構造'!K$43</f>
        <v>3636</v>
      </c>
      <c r="I64" s="181"/>
      <c r="J64" s="181"/>
      <c r="K64" s="181">
        <f>'将来負担比率（分子）の構造'!L$43</f>
        <v>3526</v>
      </c>
      <c r="L64" s="181"/>
      <c r="M64" s="181"/>
      <c r="N64" s="181">
        <f>'将来負担比率（分子）の構造'!M$43</f>
        <v>3437</v>
      </c>
      <c r="O64" s="181"/>
      <c r="P64" s="181"/>
    </row>
    <row r="65" spans="1:16" x14ac:dyDescent="0.15">
      <c r="A65" s="181" t="s">
        <v>31</v>
      </c>
      <c r="B65" s="181">
        <f>'将来負担比率（分子）の構造'!I$42</f>
        <v>91</v>
      </c>
      <c r="C65" s="181"/>
      <c r="D65" s="181"/>
      <c r="E65" s="181">
        <f>'将来負担比率（分子）の構造'!J$42</f>
        <v>84</v>
      </c>
      <c r="F65" s="181"/>
      <c r="G65" s="181"/>
      <c r="H65" s="181">
        <f>'将来負担比率（分子）の構造'!K$42</f>
        <v>76</v>
      </c>
      <c r="I65" s="181"/>
      <c r="J65" s="181"/>
      <c r="K65" s="181">
        <f>'将来負担比率（分子）の構造'!L$42</f>
        <v>68</v>
      </c>
      <c r="L65" s="181"/>
      <c r="M65" s="181"/>
      <c r="N65" s="181">
        <f>'将来負担比率（分子）の構造'!M$42</f>
        <v>60</v>
      </c>
      <c r="O65" s="181"/>
      <c r="P65" s="181"/>
    </row>
    <row r="66" spans="1:16" x14ac:dyDescent="0.15">
      <c r="A66" s="181" t="s">
        <v>30</v>
      </c>
      <c r="B66" s="181">
        <f>'将来負担比率（分子）の構造'!I$41</f>
        <v>3172</v>
      </c>
      <c r="C66" s="181"/>
      <c r="D66" s="181"/>
      <c r="E66" s="181">
        <f>'将来負担比率（分子）の構造'!J$41</f>
        <v>3004</v>
      </c>
      <c r="F66" s="181"/>
      <c r="G66" s="181"/>
      <c r="H66" s="181">
        <f>'将来負担比率（分子）の構造'!K$41</f>
        <v>2723</v>
      </c>
      <c r="I66" s="181"/>
      <c r="J66" s="181"/>
      <c r="K66" s="181">
        <f>'将来負担比率（分子）の構造'!L$41</f>
        <v>2515</v>
      </c>
      <c r="L66" s="181"/>
      <c r="M66" s="181"/>
      <c r="N66" s="181">
        <f>'将来負担比率（分子）の構造'!M$41</f>
        <v>2274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2382</v>
      </c>
      <c r="C72" s="185">
        <f>基金残高に係る経年分析!G55</f>
        <v>2284</v>
      </c>
      <c r="D72" s="185">
        <f>基金残高に係る経年分析!H55</f>
        <v>2186</v>
      </c>
    </row>
    <row r="73" spans="1:16" x14ac:dyDescent="0.15">
      <c r="A73" s="184" t="s">
        <v>77</v>
      </c>
      <c r="B73" s="185">
        <f>基金残高に係る経年分析!F56</f>
        <v>148</v>
      </c>
      <c r="C73" s="185">
        <f>基金残高に係る経年分析!G56</f>
        <v>178</v>
      </c>
      <c r="D73" s="185">
        <f>基金残高に係る経年分析!H56</f>
        <v>178</v>
      </c>
    </row>
    <row r="74" spans="1:16" x14ac:dyDescent="0.15">
      <c r="A74" s="184" t="s">
        <v>78</v>
      </c>
      <c r="B74" s="185">
        <f>基金残高に係る経年分析!F57</f>
        <v>2453</v>
      </c>
      <c r="C74" s="185">
        <f>基金残高に係る経年分析!G57</f>
        <v>2424</v>
      </c>
      <c r="D74" s="185">
        <f>基金残高に係る経年分析!H57</f>
        <v>2420</v>
      </c>
    </row>
  </sheetData>
  <sheetProtection algorithmName="SHA-512" hashValue="1hpzqTKEUlCkNdBgwIAnk/qKbfAfsyqwwr0cCKPsirIYJR3wxth3qNdbgFxH/en9kA+YKnTJ48M2Jz1lS+Qaug==" saltValue="i5nLIU1OPo+KXWfKy+h5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222</v>
      </c>
      <c r="C5" s="707"/>
      <c r="D5" s="707"/>
      <c r="E5" s="707"/>
      <c r="F5" s="707"/>
      <c r="G5" s="707"/>
      <c r="H5" s="707"/>
      <c r="I5" s="707"/>
      <c r="J5" s="707"/>
      <c r="K5" s="707"/>
      <c r="L5" s="707"/>
      <c r="M5" s="707"/>
      <c r="N5" s="707"/>
      <c r="O5" s="707"/>
      <c r="P5" s="707"/>
      <c r="Q5" s="708"/>
      <c r="R5" s="695">
        <v>1589906</v>
      </c>
      <c r="S5" s="696"/>
      <c r="T5" s="696"/>
      <c r="U5" s="696"/>
      <c r="V5" s="696"/>
      <c r="W5" s="696"/>
      <c r="X5" s="696"/>
      <c r="Y5" s="739"/>
      <c r="Z5" s="757">
        <v>26.7</v>
      </c>
      <c r="AA5" s="757"/>
      <c r="AB5" s="757"/>
      <c r="AC5" s="757"/>
      <c r="AD5" s="758">
        <v>1589906</v>
      </c>
      <c r="AE5" s="758"/>
      <c r="AF5" s="758"/>
      <c r="AG5" s="758"/>
      <c r="AH5" s="758"/>
      <c r="AI5" s="758"/>
      <c r="AJ5" s="758"/>
      <c r="AK5" s="758"/>
      <c r="AL5" s="740">
        <v>48.1</v>
      </c>
      <c r="AM5" s="711"/>
      <c r="AN5" s="711"/>
      <c r="AO5" s="741"/>
      <c r="AP5" s="706" t="s">
        <v>223</v>
      </c>
      <c r="AQ5" s="707"/>
      <c r="AR5" s="707"/>
      <c r="AS5" s="707"/>
      <c r="AT5" s="707"/>
      <c r="AU5" s="707"/>
      <c r="AV5" s="707"/>
      <c r="AW5" s="707"/>
      <c r="AX5" s="707"/>
      <c r="AY5" s="707"/>
      <c r="AZ5" s="707"/>
      <c r="BA5" s="707"/>
      <c r="BB5" s="707"/>
      <c r="BC5" s="707"/>
      <c r="BD5" s="707"/>
      <c r="BE5" s="707"/>
      <c r="BF5" s="708"/>
      <c r="BG5" s="640">
        <v>1589906</v>
      </c>
      <c r="BH5" s="641"/>
      <c r="BI5" s="641"/>
      <c r="BJ5" s="641"/>
      <c r="BK5" s="641"/>
      <c r="BL5" s="641"/>
      <c r="BM5" s="641"/>
      <c r="BN5" s="642"/>
      <c r="BO5" s="677">
        <v>100</v>
      </c>
      <c r="BP5" s="677"/>
      <c r="BQ5" s="677"/>
      <c r="BR5" s="677"/>
      <c r="BS5" s="678" t="s">
        <v>128</v>
      </c>
      <c r="BT5" s="678"/>
      <c r="BU5" s="678"/>
      <c r="BV5" s="678"/>
      <c r="BW5" s="678"/>
      <c r="BX5" s="678"/>
      <c r="BY5" s="678"/>
      <c r="BZ5" s="678"/>
      <c r="CA5" s="678"/>
      <c r="CB5" s="728"/>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80007</v>
      </c>
      <c r="S6" s="641"/>
      <c r="T6" s="641"/>
      <c r="U6" s="641"/>
      <c r="V6" s="641"/>
      <c r="W6" s="641"/>
      <c r="X6" s="641"/>
      <c r="Y6" s="642"/>
      <c r="Z6" s="677">
        <v>1.3</v>
      </c>
      <c r="AA6" s="677"/>
      <c r="AB6" s="677"/>
      <c r="AC6" s="677"/>
      <c r="AD6" s="678">
        <v>80007</v>
      </c>
      <c r="AE6" s="678"/>
      <c r="AF6" s="678"/>
      <c r="AG6" s="678"/>
      <c r="AH6" s="678"/>
      <c r="AI6" s="678"/>
      <c r="AJ6" s="678"/>
      <c r="AK6" s="678"/>
      <c r="AL6" s="643">
        <v>2.4</v>
      </c>
      <c r="AM6" s="644"/>
      <c r="AN6" s="644"/>
      <c r="AO6" s="679"/>
      <c r="AP6" s="637" t="s">
        <v>228</v>
      </c>
      <c r="AQ6" s="638"/>
      <c r="AR6" s="638"/>
      <c r="AS6" s="638"/>
      <c r="AT6" s="638"/>
      <c r="AU6" s="638"/>
      <c r="AV6" s="638"/>
      <c r="AW6" s="638"/>
      <c r="AX6" s="638"/>
      <c r="AY6" s="638"/>
      <c r="AZ6" s="638"/>
      <c r="BA6" s="638"/>
      <c r="BB6" s="638"/>
      <c r="BC6" s="638"/>
      <c r="BD6" s="638"/>
      <c r="BE6" s="638"/>
      <c r="BF6" s="639"/>
      <c r="BG6" s="640">
        <v>1589906</v>
      </c>
      <c r="BH6" s="641"/>
      <c r="BI6" s="641"/>
      <c r="BJ6" s="641"/>
      <c r="BK6" s="641"/>
      <c r="BL6" s="641"/>
      <c r="BM6" s="641"/>
      <c r="BN6" s="642"/>
      <c r="BO6" s="677">
        <v>100</v>
      </c>
      <c r="BP6" s="677"/>
      <c r="BQ6" s="677"/>
      <c r="BR6" s="677"/>
      <c r="BS6" s="678" t="s">
        <v>128</v>
      </c>
      <c r="BT6" s="678"/>
      <c r="BU6" s="678"/>
      <c r="BV6" s="678"/>
      <c r="BW6" s="678"/>
      <c r="BX6" s="678"/>
      <c r="BY6" s="678"/>
      <c r="BZ6" s="678"/>
      <c r="CA6" s="678"/>
      <c r="CB6" s="728"/>
      <c r="CD6" s="698" t="s">
        <v>229</v>
      </c>
      <c r="CE6" s="699"/>
      <c r="CF6" s="699"/>
      <c r="CG6" s="699"/>
      <c r="CH6" s="699"/>
      <c r="CI6" s="699"/>
      <c r="CJ6" s="699"/>
      <c r="CK6" s="699"/>
      <c r="CL6" s="699"/>
      <c r="CM6" s="699"/>
      <c r="CN6" s="699"/>
      <c r="CO6" s="699"/>
      <c r="CP6" s="699"/>
      <c r="CQ6" s="700"/>
      <c r="CR6" s="640">
        <v>85048</v>
      </c>
      <c r="CS6" s="641"/>
      <c r="CT6" s="641"/>
      <c r="CU6" s="641"/>
      <c r="CV6" s="641"/>
      <c r="CW6" s="641"/>
      <c r="CX6" s="641"/>
      <c r="CY6" s="642"/>
      <c r="CZ6" s="740">
        <v>1.5</v>
      </c>
      <c r="DA6" s="711"/>
      <c r="DB6" s="711"/>
      <c r="DC6" s="743"/>
      <c r="DD6" s="646" t="s">
        <v>128</v>
      </c>
      <c r="DE6" s="641"/>
      <c r="DF6" s="641"/>
      <c r="DG6" s="641"/>
      <c r="DH6" s="641"/>
      <c r="DI6" s="641"/>
      <c r="DJ6" s="641"/>
      <c r="DK6" s="641"/>
      <c r="DL6" s="641"/>
      <c r="DM6" s="641"/>
      <c r="DN6" s="641"/>
      <c r="DO6" s="641"/>
      <c r="DP6" s="642"/>
      <c r="DQ6" s="646">
        <v>85048</v>
      </c>
      <c r="DR6" s="641"/>
      <c r="DS6" s="641"/>
      <c r="DT6" s="641"/>
      <c r="DU6" s="641"/>
      <c r="DV6" s="641"/>
      <c r="DW6" s="641"/>
      <c r="DX6" s="641"/>
      <c r="DY6" s="641"/>
      <c r="DZ6" s="641"/>
      <c r="EA6" s="641"/>
      <c r="EB6" s="641"/>
      <c r="EC6" s="684"/>
    </row>
    <row r="7" spans="2:143" ht="11.25" customHeight="1" x14ac:dyDescent="0.15">
      <c r="B7" s="637" t="s">
        <v>230</v>
      </c>
      <c r="C7" s="638"/>
      <c r="D7" s="638"/>
      <c r="E7" s="638"/>
      <c r="F7" s="638"/>
      <c r="G7" s="638"/>
      <c r="H7" s="638"/>
      <c r="I7" s="638"/>
      <c r="J7" s="638"/>
      <c r="K7" s="638"/>
      <c r="L7" s="638"/>
      <c r="M7" s="638"/>
      <c r="N7" s="638"/>
      <c r="O7" s="638"/>
      <c r="P7" s="638"/>
      <c r="Q7" s="639"/>
      <c r="R7" s="640">
        <v>1455</v>
      </c>
      <c r="S7" s="641"/>
      <c r="T7" s="641"/>
      <c r="U7" s="641"/>
      <c r="V7" s="641"/>
      <c r="W7" s="641"/>
      <c r="X7" s="641"/>
      <c r="Y7" s="642"/>
      <c r="Z7" s="677">
        <v>0</v>
      </c>
      <c r="AA7" s="677"/>
      <c r="AB7" s="677"/>
      <c r="AC7" s="677"/>
      <c r="AD7" s="678">
        <v>1455</v>
      </c>
      <c r="AE7" s="678"/>
      <c r="AF7" s="678"/>
      <c r="AG7" s="678"/>
      <c r="AH7" s="678"/>
      <c r="AI7" s="678"/>
      <c r="AJ7" s="678"/>
      <c r="AK7" s="678"/>
      <c r="AL7" s="643">
        <v>0</v>
      </c>
      <c r="AM7" s="644"/>
      <c r="AN7" s="644"/>
      <c r="AO7" s="679"/>
      <c r="AP7" s="637" t="s">
        <v>231</v>
      </c>
      <c r="AQ7" s="638"/>
      <c r="AR7" s="638"/>
      <c r="AS7" s="638"/>
      <c r="AT7" s="638"/>
      <c r="AU7" s="638"/>
      <c r="AV7" s="638"/>
      <c r="AW7" s="638"/>
      <c r="AX7" s="638"/>
      <c r="AY7" s="638"/>
      <c r="AZ7" s="638"/>
      <c r="BA7" s="638"/>
      <c r="BB7" s="638"/>
      <c r="BC7" s="638"/>
      <c r="BD7" s="638"/>
      <c r="BE7" s="638"/>
      <c r="BF7" s="639"/>
      <c r="BG7" s="640">
        <v>780830</v>
      </c>
      <c r="BH7" s="641"/>
      <c r="BI7" s="641"/>
      <c r="BJ7" s="641"/>
      <c r="BK7" s="641"/>
      <c r="BL7" s="641"/>
      <c r="BM7" s="641"/>
      <c r="BN7" s="642"/>
      <c r="BO7" s="677">
        <v>49.1</v>
      </c>
      <c r="BP7" s="677"/>
      <c r="BQ7" s="677"/>
      <c r="BR7" s="677"/>
      <c r="BS7" s="678" t="s">
        <v>232</v>
      </c>
      <c r="BT7" s="678"/>
      <c r="BU7" s="678"/>
      <c r="BV7" s="678"/>
      <c r="BW7" s="678"/>
      <c r="BX7" s="678"/>
      <c r="BY7" s="678"/>
      <c r="BZ7" s="678"/>
      <c r="CA7" s="678"/>
      <c r="CB7" s="728"/>
      <c r="CD7" s="673" t="s">
        <v>233</v>
      </c>
      <c r="CE7" s="674"/>
      <c r="CF7" s="674"/>
      <c r="CG7" s="674"/>
      <c r="CH7" s="674"/>
      <c r="CI7" s="674"/>
      <c r="CJ7" s="674"/>
      <c r="CK7" s="674"/>
      <c r="CL7" s="674"/>
      <c r="CM7" s="674"/>
      <c r="CN7" s="674"/>
      <c r="CO7" s="674"/>
      <c r="CP7" s="674"/>
      <c r="CQ7" s="675"/>
      <c r="CR7" s="640">
        <v>869227</v>
      </c>
      <c r="CS7" s="641"/>
      <c r="CT7" s="641"/>
      <c r="CU7" s="641"/>
      <c r="CV7" s="641"/>
      <c r="CW7" s="641"/>
      <c r="CX7" s="641"/>
      <c r="CY7" s="642"/>
      <c r="CZ7" s="677">
        <v>15.4</v>
      </c>
      <c r="DA7" s="677"/>
      <c r="DB7" s="677"/>
      <c r="DC7" s="677"/>
      <c r="DD7" s="646">
        <v>30812</v>
      </c>
      <c r="DE7" s="641"/>
      <c r="DF7" s="641"/>
      <c r="DG7" s="641"/>
      <c r="DH7" s="641"/>
      <c r="DI7" s="641"/>
      <c r="DJ7" s="641"/>
      <c r="DK7" s="641"/>
      <c r="DL7" s="641"/>
      <c r="DM7" s="641"/>
      <c r="DN7" s="641"/>
      <c r="DO7" s="641"/>
      <c r="DP7" s="642"/>
      <c r="DQ7" s="646">
        <v>799819</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7171</v>
      </c>
      <c r="S8" s="641"/>
      <c r="T8" s="641"/>
      <c r="U8" s="641"/>
      <c r="V8" s="641"/>
      <c r="W8" s="641"/>
      <c r="X8" s="641"/>
      <c r="Y8" s="642"/>
      <c r="Z8" s="677">
        <v>0.1</v>
      </c>
      <c r="AA8" s="677"/>
      <c r="AB8" s="677"/>
      <c r="AC8" s="677"/>
      <c r="AD8" s="678">
        <v>7171</v>
      </c>
      <c r="AE8" s="678"/>
      <c r="AF8" s="678"/>
      <c r="AG8" s="678"/>
      <c r="AH8" s="678"/>
      <c r="AI8" s="678"/>
      <c r="AJ8" s="678"/>
      <c r="AK8" s="678"/>
      <c r="AL8" s="643">
        <v>0.2</v>
      </c>
      <c r="AM8" s="644"/>
      <c r="AN8" s="644"/>
      <c r="AO8" s="679"/>
      <c r="AP8" s="637" t="s">
        <v>235</v>
      </c>
      <c r="AQ8" s="638"/>
      <c r="AR8" s="638"/>
      <c r="AS8" s="638"/>
      <c r="AT8" s="638"/>
      <c r="AU8" s="638"/>
      <c r="AV8" s="638"/>
      <c r="AW8" s="638"/>
      <c r="AX8" s="638"/>
      <c r="AY8" s="638"/>
      <c r="AZ8" s="638"/>
      <c r="BA8" s="638"/>
      <c r="BB8" s="638"/>
      <c r="BC8" s="638"/>
      <c r="BD8" s="638"/>
      <c r="BE8" s="638"/>
      <c r="BF8" s="639"/>
      <c r="BG8" s="640">
        <v>26082</v>
      </c>
      <c r="BH8" s="641"/>
      <c r="BI8" s="641"/>
      <c r="BJ8" s="641"/>
      <c r="BK8" s="641"/>
      <c r="BL8" s="641"/>
      <c r="BM8" s="641"/>
      <c r="BN8" s="642"/>
      <c r="BO8" s="677">
        <v>1.6</v>
      </c>
      <c r="BP8" s="677"/>
      <c r="BQ8" s="677"/>
      <c r="BR8" s="677"/>
      <c r="BS8" s="646" t="s">
        <v>128</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2013553</v>
      </c>
      <c r="CS8" s="641"/>
      <c r="CT8" s="641"/>
      <c r="CU8" s="641"/>
      <c r="CV8" s="641"/>
      <c r="CW8" s="641"/>
      <c r="CX8" s="641"/>
      <c r="CY8" s="642"/>
      <c r="CZ8" s="677">
        <v>35.700000000000003</v>
      </c>
      <c r="DA8" s="677"/>
      <c r="DB8" s="677"/>
      <c r="DC8" s="677"/>
      <c r="DD8" s="646">
        <v>15611</v>
      </c>
      <c r="DE8" s="641"/>
      <c r="DF8" s="641"/>
      <c r="DG8" s="641"/>
      <c r="DH8" s="641"/>
      <c r="DI8" s="641"/>
      <c r="DJ8" s="641"/>
      <c r="DK8" s="641"/>
      <c r="DL8" s="641"/>
      <c r="DM8" s="641"/>
      <c r="DN8" s="641"/>
      <c r="DO8" s="641"/>
      <c r="DP8" s="642"/>
      <c r="DQ8" s="646">
        <v>1010354</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4303</v>
      </c>
      <c r="S9" s="641"/>
      <c r="T9" s="641"/>
      <c r="U9" s="641"/>
      <c r="V9" s="641"/>
      <c r="W9" s="641"/>
      <c r="X9" s="641"/>
      <c r="Y9" s="642"/>
      <c r="Z9" s="677">
        <v>0.1</v>
      </c>
      <c r="AA9" s="677"/>
      <c r="AB9" s="677"/>
      <c r="AC9" s="677"/>
      <c r="AD9" s="678">
        <v>4303</v>
      </c>
      <c r="AE9" s="678"/>
      <c r="AF9" s="678"/>
      <c r="AG9" s="678"/>
      <c r="AH9" s="678"/>
      <c r="AI9" s="678"/>
      <c r="AJ9" s="678"/>
      <c r="AK9" s="678"/>
      <c r="AL9" s="643">
        <v>0.1</v>
      </c>
      <c r="AM9" s="644"/>
      <c r="AN9" s="644"/>
      <c r="AO9" s="679"/>
      <c r="AP9" s="637" t="s">
        <v>238</v>
      </c>
      <c r="AQ9" s="638"/>
      <c r="AR9" s="638"/>
      <c r="AS9" s="638"/>
      <c r="AT9" s="638"/>
      <c r="AU9" s="638"/>
      <c r="AV9" s="638"/>
      <c r="AW9" s="638"/>
      <c r="AX9" s="638"/>
      <c r="AY9" s="638"/>
      <c r="AZ9" s="638"/>
      <c r="BA9" s="638"/>
      <c r="BB9" s="638"/>
      <c r="BC9" s="638"/>
      <c r="BD9" s="638"/>
      <c r="BE9" s="638"/>
      <c r="BF9" s="639"/>
      <c r="BG9" s="640">
        <v>695701</v>
      </c>
      <c r="BH9" s="641"/>
      <c r="BI9" s="641"/>
      <c r="BJ9" s="641"/>
      <c r="BK9" s="641"/>
      <c r="BL9" s="641"/>
      <c r="BM9" s="641"/>
      <c r="BN9" s="642"/>
      <c r="BO9" s="677">
        <v>43.8</v>
      </c>
      <c r="BP9" s="677"/>
      <c r="BQ9" s="677"/>
      <c r="BR9" s="677"/>
      <c r="BS9" s="646" t="s">
        <v>128</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304294</v>
      </c>
      <c r="CS9" s="641"/>
      <c r="CT9" s="641"/>
      <c r="CU9" s="641"/>
      <c r="CV9" s="641"/>
      <c r="CW9" s="641"/>
      <c r="CX9" s="641"/>
      <c r="CY9" s="642"/>
      <c r="CZ9" s="677">
        <v>5.4</v>
      </c>
      <c r="DA9" s="677"/>
      <c r="DB9" s="677"/>
      <c r="DC9" s="677"/>
      <c r="DD9" s="646">
        <v>5970</v>
      </c>
      <c r="DE9" s="641"/>
      <c r="DF9" s="641"/>
      <c r="DG9" s="641"/>
      <c r="DH9" s="641"/>
      <c r="DI9" s="641"/>
      <c r="DJ9" s="641"/>
      <c r="DK9" s="641"/>
      <c r="DL9" s="641"/>
      <c r="DM9" s="641"/>
      <c r="DN9" s="641"/>
      <c r="DO9" s="641"/>
      <c r="DP9" s="642"/>
      <c r="DQ9" s="646">
        <v>288350</v>
      </c>
      <c r="DR9" s="641"/>
      <c r="DS9" s="641"/>
      <c r="DT9" s="641"/>
      <c r="DU9" s="641"/>
      <c r="DV9" s="641"/>
      <c r="DW9" s="641"/>
      <c r="DX9" s="641"/>
      <c r="DY9" s="641"/>
      <c r="DZ9" s="641"/>
      <c r="EA9" s="641"/>
      <c r="EB9" s="641"/>
      <c r="EC9" s="684"/>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127</v>
      </c>
      <c r="AA10" s="677"/>
      <c r="AB10" s="677"/>
      <c r="AC10" s="677"/>
      <c r="AD10" s="678" t="s">
        <v>232</v>
      </c>
      <c r="AE10" s="678"/>
      <c r="AF10" s="678"/>
      <c r="AG10" s="678"/>
      <c r="AH10" s="678"/>
      <c r="AI10" s="678"/>
      <c r="AJ10" s="678"/>
      <c r="AK10" s="678"/>
      <c r="AL10" s="643" t="s">
        <v>232</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25075</v>
      </c>
      <c r="BH10" s="641"/>
      <c r="BI10" s="641"/>
      <c r="BJ10" s="641"/>
      <c r="BK10" s="641"/>
      <c r="BL10" s="641"/>
      <c r="BM10" s="641"/>
      <c r="BN10" s="642"/>
      <c r="BO10" s="677">
        <v>1.6</v>
      </c>
      <c r="BP10" s="677"/>
      <c r="BQ10" s="677"/>
      <c r="BR10" s="677"/>
      <c r="BS10" s="646" t="s">
        <v>232</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v>5457</v>
      </c>
      <c r="CS10" s="641"/>
      <c r="CT10" s="641"/>
      <c r="CU10" s="641"/>
      <c r="CV10" s="641"/>
      <c r="CW10" s="641"/>
      <c r="CX10" s="641"/>
      <c r="CY10" s="642"/>
      <c r="CZ10" s="677">
        <v>0.1</v>
      </c>
      <c r="DA10" s="677"/>
      <c r="DB10" s="677"/>
      <c r="DC10" s="677"/>
      <c r="DD10" s="646" t="s">
        <v>232</v>
      </c>
      <c r="DE10" s="641"/>
      <c r="DF10" s="641"/>
      <c r="DG10" s="641"/>
      <c r="DH10" s="641"/>
      <c r="DI10" s="641"/>
      <c r="DJ10" s="641"/>
      <c r="DK10" s="641"/>
      <c r="DL10" s="641"/>
      <c r="DM10" s="641"/>
      <c r="DN10" s="641"/>
      <c r="DO10" s="641"/>
      <c r="DP10" s="642"/>
      <c r="DQ10" s="646">
        <v>4657</v>
      </c>
      <c r="DR10" s="641"/>
      <c r="DS10" s="641"/>
      <c r="DT10" s="641"/>
      <c r="DU10" s="641"/>
      <c r="DV10" s="641"/>
      <c r="DW10" s="641"/>
      <c r="DX10" s="641"/>
      <c r="DY10" s="641"/>
      <c r="DZ10" s="641"/>
      <c r="EA10" s="641"/>
      <c r="EB10" s="641"/>
      <c r="EC10" s="684"/>
    </row>
    <row r="11" spans="2:143" ht="11.25" customHeight="1" x14ac:dyDescent="0.15">
      <c r="B11" s="637" t="s">
        <v>243</v>
      </c>
      <c r="C11" s="638"/>
      <c r="D11" s="638"/>
      <c r="E11" s="638"/>
      <c r="F11" s="638"/>
      <c r="G11" s="638"/>
      <c r="H11" s="638"/>
      <c r="I11" s="638"/>
      <c r="J11" s="638"/>
      <c r="K11" s="638"/>
      <c r="L11" s="638"/>
      <c r="M11" s="638"/>
      <c r="N11" s="638"/>
      <c r="O11" s="638"/>
      <c r="P11" s="638"/>
      <c r="Q11" s="639"/>
      <c r="R11" s="640">
        <v>241841</v>
      </c>
      <c r="S11" s="641"/>
      <c r="T11" s="641"/>
      <c r="U11" s="641"/>
      <c r="V11" s="641"/>
      <c r="W11" s="641"/>
      <c r="X11" s="641"/>
      <c r="Y11" s="642"/>
      <c r="Z11" s="643">
        <v>4.0999999999999996</v>
      </c>
      <c r="AA11" s="644"/>
      <c r="AB11" s="644"/>
      <c r="AC11" s="645"/>
      <c r="AD11" s="646">
        <v>241841</v>
      </c>
      <c r="AE11" s="641"/>
      <c r="AF11" s="641"/>
      <c r="AG11" s="641"/>
      <c r="AH11" s="641"/>
      <c r="AI11" s="641"/>
      <c r="AJ11" s="641"/>
      <c r="AK11" s="642"/>
      <c r="AL11" s="643">
        <v>7.3</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33972</v>
      </c>
      <c r="BH11" s="641"/>
      <c r="BI11" s="641"/>
      <c r="BJ11" s="641"/>
      <c r="BK11" s="641"/>
      <c r="BL11" s="641"/>
      <c r="BM11" s="641"/>
      <c r="BN11" s="642"/>
      <c r="BO11" s="677">
        <v>2.1</v>
      </c>
      <c r="BP11" s="677"/>
      <c r="BQ11" s="677"/>
      <c r="BR11" s="677"/>
      <c r="BS11" s="646" t="s">
        <v>128</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382338</v>
      </c>
      <c r="CS11" s="641"/>
      <c r="CT11" s="641"/>
      <c r="CU11" s="641"/>
      <c r="CV11" s="641"/>
      <c r="CW11" s="641"/>
      <c r="CX11" s="641"/>
      <c r="CY11" s="642"/>
      <c r="CZ11" s="677">
        <v>6.8</v>
      </c>
      <c r="DA11" s="677"/>
      <c r="DB11" s="677"/>
      <c r="DC11" s="677"/>
      <c r="DD11" s="646">
        <v>84509</v>
      </c>
      <c r="DE11" s="641"/>
      <c r="DF11" s="641"/>
      <c r="DG11" s="641"/>
      <c r="DH11" s="641"/>
      <c r="DI11" s="641"/>
      <c r="DJ11" s="641"/>
      <c r="DK11" s="641"/>
      <c r="DL11" s="641"/>
      <c r="DM11" s="641"/>
      <c r="DN11" s="641"/>
      <c r="DO11" s="641"/>
      <c r="DP11" s="642"/>
      <c r="DQ11" s="646">
        <v>261842</v>
      </c>
      <c r="DR11" s="641"/>
      <c r="DS11" s="641"/>
      <c r="DT11" s="641"/>
      <c r="DU11" s="641"/>
      <c r="DV11" s="641"/>
      <c r="DW11" s="641"/>
      <c r="DX11" s="641"/>
      <c r="DY11" s="641"/>
      <c r="DZ11" s="641"/>
      <c r="EA11" s="641"/>
      <c r="EB11" s="641"/>
      <c r="EC11" s="684"/>
    </row>
    <row r="12" spans="2:143" ht="11.25" customHeight="1" x14ac:dyDescent="0.15">
      <c r="B12" s="637" t="s">
        <v>246</v>
      </c>
      <c r="C12" s="638"/>
      <c r="D12" s="638"/>
      <c r="E12" s="638"/>
      <c r="F12" s="638"/>
      <c r="G12" s="638"/>
      <c r="H12" s="638"/>
      <c r="I12" s="638"/>
      <c r="J12" s="638"/>
      <c r="K12" s="638"/>
      <c r="L12" s="638"/>
      <c r="M12" s="638"/>
      <c r="N12" s="638"/>
      <c r="O12" s="638"/>
      <c r="P12" s="638"/>
      <c r="Q12" s="639"/>
      <c r="R12" s="640">
        <v>10071</v>
      </c>
      <c r="S12" s="641"/>
      <c r="T12" s="641"/>
      <c r="U12" s="641"/>
      <c r="V12" s="641"/>
      <c r="W12" s="641"/>
      <c r="X12" s="641"/>
      <c r="Y12" s="642"/>
      <c r="Z12" s="677">
        <v>0.2</v>
      </c>
      <c r="AA12" s="677"/>
      <c r="AB12" s="677"/>
      <c r="AC12" s="677"/>
      <c r="AD12" s="678">
        <v>10071</v>
      </c>
      <c r="AE12" s="678"/>
      <c r="AF12" s="678"/>
      <c r="AG12" s="678"/>
      <c r="AH12" s="678"/>
      <c r="AI12" s="678"/>
      <c r="AJ12" s="678"/>
      <c r="AK12" s="678"/>
      <c r="AL12" s="643">
        <v>0.3</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674819</v>
      </c>
      <c r="BH12" s="641"/>
      <c r="BI12" s="641"/>
      <c r="BJ12" s="641"/>
      <c r="BK12" s="641"/>
      <c r="BL12" s="641"/>
      <c r="BM12" s="641"/>
      <c r="BN12" s="642"/>
      <c r="BO12" s="677">
        <v>42.4</v>
      </c>
      <c r="BP12" s="677"/>
      <c r="BQ12" s="677"/>
      <c r="BR12" s="677"/>
      <c r="BS12" s="646" t="s">
        <v>128</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12347</v>
      </c>
      <c r="CS12" s="641"/>
      <c r="CT12" s="641"/>
      <c r="CU12" s="641"/>
      <c r="CV12" s="641"/>
      <c r="CW12" s="641"/>
      <c r="CX12" s="641"/>
      <c r="CY12" s="642"/>
      <c r="CZ12" s="677">
        <v>0.2</v>
      </c>
      <c r="DA12" s="677"/>
      <c r="DB12" s="677"/>
      <c r="DC12" s="677"/>
      <c r="DD12" s="646" t="s">
        <v>127</v>
      </c>
      <c r="DE12" s="641"/>
      <c r="DF12" s="641"/>
      <c r="DG12" s="641"/>
      <c r="DH12" s="641"/>
      <c r="DI12" s="641"/>
      <c r="DJ12" s="641"/>
      <c r="DK12" s="641"/>
      <c r="DL12" s="641"/>
      <c r="DM12" s="641"/>
      <c r="DN12" s="641"/>
      <c r="DO12" s="641"/>
      <c r="DP12" s="642"/>
      <c r="DQ12" s="646">
        <v>11186</v>
      </c>
      <c r="DR12" s="641"/>
      <c r="DS12" s="641"/>
      <c r="DT12" s="641"/>
      <c r="DU12" s="641"/>
      <c r="DV12" s="641"/>
      <c r="DW12" s="641"/>
      <c r="DX12" s="641"/>
      <c r="DY12" s="641"/>
      <c r="DZ12" s="641"/>
      <c r="EA12" s="641"/>
      <c r="EB12" s="641"/>
      <c r="EC12" s="684"/>
    </row>
    <row r="13" spans="2:143" ht="11.25" customHeight="1" x14ac:dyDescent="0.15">
      <c r="B13" s="637" t="s">
        <v>249</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127</v>
      </c>
      <c r="AA13" s="677"/>
      <c r="AB13" s="677"/>
      <c r="AC13" s="677"/>
      <c r="AD13" s="678" t="s">
        <v>128</v>
      </c>
      <c r="AE13" s="678"/>
      <c r="AF13" s="678"/>
      <c r="AG13" s="678"/>
      <c r="AH13" s="678"/>
      <c r="AI13" s="678"/>
      <c r="AJ13" s="678"/>
      <c r="AK13" s="678"/>
      <c r="AL13" s="643" t="s">
        <v>128</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663506</v>
      </c>
      <c r="BH13" s="641"/>
      <c r="BI13" s="641"/>
      <c r="BJ13" s="641"/>
      <c r="BK13" s="641"/>
      <c r="BL13" s="641"/>
      <c r="BM13" s="641"/>
      <c r="BN13" s="642"/>
      <c r="BO13" s="677">
        <v>41.7</v>
      </c>
      <c r="BP13" s="677"/>
      <c r="BQ13" s="677"/>
      <c r="BR13" s="677"/>
      <c r="BS13" s="646" t="s">
        <v>232</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460663</v>
      </c>
      <c r="CS13" s="641"/>
      <c r="CT13" s="641"/>
      <c r="CU13" s="641"/>
      <c r="CV13" s="641"/>
      <c r="CW13" s="641"/>
      <c r="CX13" s="641"/>
      <c r="CY13" s="642"/>
      <c r="CZ13" s="677">
        <v>8.1999999999999993</v>
      </c>
      <c r="DA13" s="677"/>
      <c r="DB13" s="677"/>
      <c r="DC13" s="677"/>
      <c r="DD13" s="646">
        <v>235918</v>
      </c>
      <c r="DE13" s="641"/>
      <c r="DF13" s="641"/>
      <c r="DG13" s="641"/>
      <c r="DH13" s="641"/>
      <c r="DI13" s="641"/>
      <c r="DJ13" s="641"/>
      <c r="DK13" s="641"/>
      <c r="DL13" s="641"/>
      <c r="DM13" s="641"/>
      <c r="DN13" s="641"/>
      <c r="DO13" s="641"/>
      <c r="DP13" s="642"/>
      <c r="DQ13" s="646">
        <v>402431</v>
      </c>
      <c r="DR13" s="641"/>
      <c r="DS13" s="641"/>
      <c r="DT13" s="641"/>
      <c r="DU13" s="641"/>
      <c r="DV13" s="641"/>
      <c r="DW13" s="641"/>
      <c r="DX13" s="641"/>
      <c r="DY13" s="641"/>
      <c r="DZ13" s="641"/>
      <c r="EA13" s="641"/>
      <c r="EB13" s="641"/>
      <c r="EC13" s="684"/>
    </row>
    <row r="14" spans="2:143" ht="11.25" customHeight="1" x14ac:dyDescent="0.15">
      <c r="B14" s="637" t="s">
        <v>252</v>
      </c>
      <c r="C14" s="638"/>
      <c r="D14" s="638"/>
      <c r="E14" s="638"/>
      <c r="F14" s="638"/>
      <c r="G14" s="638"/>
      <c r="H14" s="638"/>
      <c r="I14" s="638"/>
      <c r="J14" s="638"/>
      <c r="K14" s="638"/>
      <c r="L14" s="638"/>
      <c r="M14" s="638"/>
      <c r="N14" s="638"/>
      <c r="O14" s="638"/>
      <c r="P14" s="638"/>
      <c r="Q14" s="639"/>
      <c r="R14" s="640">
        <v>12155</v>
      </c>
      <c r="S14" s="641"/>
      <c r="T14" s="641"/>
      <c r="U14" s="641"/>
      <c r="V14" s="641"/>
      <c r="W14" s="641"/>
      <c r="X14" s="641"/>
      <c r="Y14" s="642"/>
      <c r="Z14" s="677">
        <v>0.2</v>
      </c>
      <c r="AA14" s="677"/>
      <c r="AB14" s="677"/>
      <c r="AC14" s="677"/>
      <c r="AD14" s="678">
        <v>12155</v>
      </c>
      <c r="AE14" s="678"/>
      <c r="AF14" s="678"/>
      <c r="AG14" s="678"/>
      <c r="AH14" s="678"/>
      <c r="AI14" s="678"/>
      <c r="AJ14" s="678"/>
      <c r="AK14" s="678"/>
      <c r="AL14" s="643">
        <v>0.4</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53749</v>
      </c>
      <c r="BH14" s="641"/>
      <c r="BI14" s="641"/>
      <c r="BJ14" s="641"/>
      <c r="BK14" s="641"/>
      <c r="BL14" s="641"/>
      <c r="BM14" s="641"/>
      <c r="BN14" s="642"/>
      <c r="BO14" s="677">
        <v>3.4</v>
      </c>
      <c r="BP14" s="677"/>
      <c r="BQ14" s="677"/>
      <c r="BR14" s="677"/>
      <c r="BS14" s="646" t="s">
        <v>232</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301291</v>
      </c>
      <c r="CS14" s="641"/>
      <c r="CT14" s="641"/>
      <c r="CU14" s="641"/>
      <c r="CV14" s="641"/>
      <c r="CW14" s="641"/>
      <c r="CX14" s="641"/>
      <c r="CY14" s="642"/>
      <c r="CZ14" s="677">
        <v>5.3</v>
      </c>
      <c r="DA14" s="677"/>
      <c r="DB14" s="677"/>
      <c r="DC14" s="677"/>
      <c r="DD14" s="646">
        <v>50638</v>
      </c>
      <c r="DE14" s="641"/>
      <c r="DF14" s="641"/>
      <c r="DG14" s="641"/>
      <c r="DH14" s="641"/>
      <c r="DI14" s="641"/>
      <c r="DJ14" s="641"/>
      <c r="DK14" s="641"/>
      <c r="DL14" s="641"/>
      <c r="DM14" s="641"/>
      <c r="DN14" s="641"/>
      <c r="DO14" s="641"/>
      <c r="DP14" s="642"/>
      <c r="DQ14" s="646">
        <v>290766</v>
      </c>
      <c r="DR14" s="641"/>
      <c r="DS14" s="641"/>
      <c r="DT14" s="641"/>
      <c r="DU14" s="641"/>
      <c r="DV14" s="641"/>
      <c r="DW14" s="641"/>
      <c r="DX14" s="641"/>
      <c r="DY14" s="641"/>
      <c r="DZ14" s="641"/>
      <c r="EA14" s="641"/>
      <c r="EB14" s="641"/>
      <c r="EC14" s="684"/>
    </row>
    <row r="15" spans="2:143" ht="11.25" customHeight="1" x14ac:dyDescent="0.15">
      <c r="B15" s="637" t="s">
        <v>255</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232</v>
      </c>
      <c r="AA15" s="677"/>
      <c r="AB15" s="677"/>
      <c r="AC15" s="677"/>
      <c r="AD15" s="678" t="s">
        <v>128</v>
      </c>
      <c r="AE15" s="678"/>
      <c r="AF15" s="678"/>
      <c r="AG15" s="678"/>
      <c r="AH15" s="678"/>
      <c r="AI15" s="678"/>
      <c r="AJ15" s="678"/>
      <c r="AK15" s="678"/>
      <c r="AL15" s="643" t="s">
        <v>232</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80508</v>
      </c>
      <c r="BH15" s="641"/>
      <c r="BI15" s="641"/>
      <c r="BJ15" s="641"/>
      <c r="BK15" s="641"/>
      <c r="BL15" s="641"/>
      <c r="BM15" s="641"/>
      <c r="BN15" s="642"/>
      <c r="BO15" s="677">
        <v>5.0999999999999996</v>
      </c>
      <c r="BP15" s="677"/>
      <c r="BQ15" s="677"/>
      <c r="BR15" s="677"/>
      <c r="BS15" s="646" t="s">
        <v>127</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777374</v>
      </c>
      <c r="CS15" s="641"/>
      <c r="CT15" s="641"/>
      <c r="CU15" s="641"/>
      <c r="CV15" s="641"/>
      <c r="CW15" s="641"/>
      <c r="CX15" s="641"/>
      <c r="CY15" s="642"/>
      <c r="CZ15" s="677">
        <v>13.8</v>
      </c>
      <c r="DA15" s="677"/>
      <c r="DB15" s="677"/>
      <c r="DC15" s="677"/>
      <c r="DD15" s="646">
        <v>40526</v>
      </c>
      <c r="DE15" s="641"/>
      <c r="DF15" s="641"/>
      <c r="DG15" s="641"/>
      <c r="DH15" s="641"/>
      <c r="DI15" s="641"/>
      <c r="DJ15" s="641"/>
      <c r="DK15" s="641"/>
      <c r="DL15" s="641"/>
      <c r="DM15" s="641"/>
      <c r="DN15" s="641"/>
      <c r="DO15" s="641"/>
      <c r="DP15" s="642"/>
      <c r="DQ15" s="646">
        <v>634261</v>
      </c>
      <c r="DR15" s="641"/>
      <c r="DS15" s="641"/>
      <c r="DT15" s="641"/>
      <c r="DU15" s="641"/>
      <c r="DV15" s="641"/>
      <c r="DW15" s="641"/>
      <c r="DX15" s="641"/>
      <c r="DY15" s="641"/>
      <c r="DZ15" s="641"/>
      <c r="EA15" s="641"/>
      <c r="EB15" s="641"/>
      <c r="EC15" s="684"/>
    </row>
    <row r="16" spans="2:143" ht="11.25" customHeight="1" x14ac:dyDescent="0.15">
      <c r="B16" s="637" t="s">
        <v>258</v>
      </c>
      <c r="C16" s="638"/>
      <c r="D16" s="638"/>
      <c r="E16" s="638"/>
      <c r="F16" s="638"/>
      <c r="G16" s="638"/>
      <c r="H16" s="638"/>
      <c r="I16" s="638"/>
      <c r="J16" s="638"/>
      <c r="K16" s="638"/>
      <c r="L16" s="638"/>
      <c r="M16" s="638"/>
      <c r="N16" s="638"/>
      <c r="O16" s="638"/>
      <c r="P16" s="638"/>
      <c r="Q16" s="639"/>
      <c r="R16" s="640">
        <v>3570</v>
      </c>
      <c r="S16" s="641"/>
      <c r="T16" s="641"/>
      <c r="U16" s="641"/>
      <c r="V16" s="641"/>
      <c r="W16" s="641"/>
      <c r="X16" s="641"/>
      <c r="Y16" s="642"/>
      <c r="Z16" s="677">
        <v>0.1</v>
      </c>
      <c r="AA16" s="677"/>
      <c r="AB16" s="677"/>
      <c r="AC16" s="677"/>
      <c r="AD16" s="678">
        <v>3570</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232</v>
      </c>
      <c r="BH16" s="641"/>
      <c r="BI16" s="641"/>
      <c r="BJ16" s="641"/>
      <c r="BK16" s="641"/>
      <c r="BL16" s="641"/>
      <c r="BM16" s="641"/>
      <c r="BN16" s="642"/>
      <c r="BO16" s="677" t="s">
        <v>232</v>
      </c>
      <c r="BP16" s="677"/>
      <c r="BQ16" s="677"/>
      <c r="BR16" s="677"/>
      <c r="BS16" s="646" t="s">
        <v>232</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t="s">
        <v>128</v>
      </c>
      <c r="CS16" s="641"/>
      <c r="CT16" s="641"/>
      <c r="CU16" s="641"/>
      <c r="CV16" s="641"/>
      <c r="CW16" s="641"/>
      <c r="CX16" s="641"/>
      <c r="CY16" s="642"/>
      <c r="CZ16" s="677" t="s">
        <v>128</v>
      </c>
      <c r="DA16" s="677"/>
      <c r="DB16" s="677"/>
      <c r="DC16" s="677"/>
      <c r="DD16" s="646" t="s">
        <v>232</v>
      </c>
      <c r="DE16" s="641"/>
      <c r="DF16" s="641"/>
      <c r="DG16" s="641"/>
      <c r="DH16" s="641"/>
      <c r="DI16" s="641"/>
      <c r="DJ16" s="641"/>
      <c r="DK16" s="641"/>
      <c r="DL16" s="641"/>
      <c r="DM16" s="641"/>
      <c r="DN16" s="641"/>
      <c r="DO16" s="641"/>
      <c r="DP16" s="642"/>
      <c r="DQ16" s="646" t="s">
        <v>232</v>
      </c>
      <c r="DR16" s="641"/>
      <c r="DS16" s="641"/>
      <c r="DT16" s="641"/>
      <c r="DU16" s="641"/>
      <c r="DV16" s="641"/>
      <c r="DW16" s="641"/>
      <c r="DX16" s="641"/>
      <c r="DY16" s="641"/>
      <c r="DZ16" s="641"/>
      <c r="EA16" s="641"/>
      <c r="EB16" s="641"/>
      <c r="EC16" s="684"/>
    </row>
    <row r="17" spans="2:133" ht="11.25" customHeight="1" x14ac:dyDescent="0.15">
      <c r="B17" s="637" t="s">
        <v>261</v>
      </c>
      <c r="C17" s="638"/>
      <c r="D17" s="638"/>
      <c r="E17" s="638"/>
      <c r="F17" s="638"/>
      <c r="G17" s="638"/>
      <c r="H17" s="638"/>
      <c r="I17" s="638"/>
      <c r="J17" s="638"/>
      <c r="K17" s="638"/>
      <c r="L17" s="638"/>
      <c r="M17" s="638"/>
      <c r="N17" s="638"/>
      <c r="O17" s="638"/>
      <c r="P17" s="638"/>
      <c r="Q17" s="639"/>
      <c r="R17" s="640">
        <v>43200</v>
      </c>
      <c r="S17" s="641"/>
      <c r="T17" s="641"/>
      <c r="U17" s="641"/>
      <c r="V17" s="641"/>
      <c r="W17" s="641"/>
      <c r="X17" s="641"/>
      <c r="Y17" s="642"/>
      <c r="Z17" s="677">
        <v>0.7</v>
      </c>
      <c r="AA17" s="677"/>
      <c r="AB17" s="677"/>
      <c r="AC17" s="677"/>
      <c r="AD17" s="678">
        <v>43200</v>
      </c>
      <c r="AE17" s="678"/>
      <c r="AF17" s="678"/>
      <c r="AG17" s="678"/>
      <c r="AH17" s="678"/>
      <c r="AI17" s="678"/>
      <c r="AJ17" s="678"/>
      <c r="AK17" s="678"/>
      <c r="AL17" s="643">
        <v>1.3</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232</v>
      </c>
      <c r="BH17" s="641"/>
      <c r="BI17" s="641"/>
      <c r="BJ17" s="641"/>
      <c r="BK17" s="641"/>
      <c r="BL17" s="641"/>
      <c r="BM17" s="641"/>
      <c r="BN17" s="642"/>
      <c r="BO17" s="677" t="s">
        <v>232</v>
      </c>
      <c r="BP17" s="677"/>
      <c r="BQ17" s="677"/>
      <c r="BR17" s="677"/>
      <c r="BS17" s="646" t="s">
        <v>128</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434906</v>
      </c>
      <c r="CS17" s="641"/>
      <c r="CT17" s="641"/>
      <c r="CU17" s="641"/>
      <c r="CV17" s="641"/>
      <c r="CW17" s="641"/>
      <c r="CX17" s="641"/>
      <c r="CY17" s="642"/>
      <c r="CZ17" s="677">
        <v>7.7</v>
      </c>
      <c r="DA17" s="677"/>
      <c r="DB17" s="677"/>
      <c r="DC17" s="677"/>
      <c r="DD17" s="646" t="s">
        <v>232</v>
      </c>
      <c r="DE17" s="641"/>
      <c r="DF17" s="641"/>
      <c r="DG17" s="641"/>
      <c r="DH17" s="641"/>
      <c r="DI17" s="641"/>
      <c r="DJ17" s="641"/>
      <c r="DK17" s="641"/>
      <c r="DL17" s="641"/>
      <c r="DM17" s="641"/>
      <c r="DN17" s="641"/>
      <c r="DO17" s="641"/>
      <c r="DP17" s="642"/>
      <c r="DQ17" s="646">
        <v>425317</v>
      </c>
      <c r="DR17" s="641"/>
      <c r="DS17" s="641"/>
      <c r="DT17" s="641"/>
      <c r="DU17" s="641"/>
      <c r="DV17" s="641"/>
      <c r="DW17" s="641"/>
      <c r="DX17" s="641"/>
      <c r="DY17" s="641"/>
      <c r="DZ17" s="641"/>
      <c r="EA17" s="641"/>
      <c r="EB17" s="641"/>
      <c r="EC17" s="684"/>
    </row>
    <row r="18" spans="2:133" ht="11.25" customHeight="1" x14ac:dyDescent="0.15">
      <c r="B18" s="637" t="s">
        <v>264</v>
      </c>
      <c r="C18" s="638"/>
      <c r="D18" s="638"/>
      <c r="E18" s="638"/>
      <c r="F18" s="638"/>
      <c r="G18" s="638"/>
      <c r="H18" s="638"/>
      <c r="I18" s="638"/>
      <c r="J18" s="638"/>
      <c r="K18" s="638"/>
      <c r="L18" s="638"/>
      <c r="M18" s="638"/>
      <c r="N18" s="638"/>
      <c r="O18" s="638"/>
      <c r="P18" s="638"/>
      <c r="Q18" s="639"/>
      <c r="R18" s="640">
        <v>20024</v>
      </c>
      <c r="S18" s="641"/>
      <c r="T18" s="641"/>
      <c r="U18" s="641"/>
      <c r="V18" s="641"/>
      <c r="W18" s="641"/>
      <c r="X18" s="641"/>
      <c r="Y18" s="642"/>
      <c r="Z18" s="677">
        <v>0.3</v>
      </c>
      <c r="AA18" s="677"/>
      <c r="AB18" s="677"/>
      <c r="AC18" s="677"/>
      <c r="AD18" s="678">
        <v>20024</v>
      </c>
      <c r="AE18" s="678"/>
      <c r="AF18" s="678"/>
      <c r="AG18" s="678"/>
      <c r="AH18" s="678"/>
      <c r="AI18" s="678"/>
      <c r="AJ18" s="678"/>
      <c r="AK18" s="678"/>
      <c r="AL18" s="643">
        <v>0.6</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127</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128</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15">
      <c r="B19" s="637" t="s">
        <v>267</v>
      </c>
      <c r="C19" s="638"/>
      <c r="D19" s="638"/>
      <c r="E19" s="638"/>
      <c r="F19" s="638"/>
      <c r="G19" s="638"/>
      <c r="H19" s="638"/>
      <c r="I19" s="638"/>
      <c r="J19" s="638"/>
      <c r="K19" s="638"/>
      <c r="L19" s="638"/>
      <c r="M19" s="638"/>
      <c r="N19" s="638"/>
      <c r="O19" s="638"/>
      <c r="P19" s="638"/>
      <c r="Q19" s="639"/>
      <c r="R19" s="640" t="s">
        <v>232</v>
      </c>
      <c r="S19" s="641"/>
      <c r="T19" s="641"/>
      <c r="U19" s="641"/>
      <c r="V19" s="641"/>
      <c r="W19" s="641"/>
      <c r="X19" s="641"/>
      <c r="Y19" s="642"/>
      <c r="Z19" s="677" t="s">
        <v>128</v>
      </c>
      <c r="AA19" s="677"/>
      <c r="AB19" s="677"/>
      <c r="AC19" s="677"/>
      <c r="AD19" s="678" t="s">
        <v>128</v>
      </c>
      <c r="AE19" s="678"/>
      <c r="AF19" s="678"/>
      <c r="AG19" s="678"/>
      <c r="AH19" s="678"/>
      <c r="AI19" s="678"/>
      <c r="AJ19" s="678"/>
      <c r="AK19" s="678"/>
      <c r="AL19" s="643" t="s">
        <v>128</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t="s">
        <v>128</v>
      </c>
      <c r="BH19" s="641"/>
      <c r="BI19" s="641"/>
      <c r="BJ19" s="641"/>
      <c r="BK19" s="641"/>
      <c r="BL19" s="641"/>
      <c r="BM19" s="641"/>
      <c r="BN19" s="642"/>
      <c r="BO19" s="677" t="s">
        <v>128</v>
      </c>
      <c r="BP19" s="677"/>
      <c r="BQ19" s="677"/>
      <c r="BR19" s="677"/>
      <c r="BS19" s="646" t="s">
        <v>232</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232</v>
      </c>
      <c r="CS19" s="641"/>
      <c r="CT19" s="641"/>
      <c r="CU19" s="641"/>
      <c r="CV19" s="641"/>
      <c r="CW19" s="641"/>
      <c r="CX19" s="641"/>
      <c r="CY19" s="642"/>
      <c r="CZ19" s="677" t="s">
        <v>232</v>
      </c>
      <c r="DA19" s="677"/>
      <c r="DB19" s="677"/>
      <c r="DC19" s="677"/>
      <c r="DD19" s="646" t="s">
        <v>128</v>
      </c>
      <c r="DE19" s="641"/>
      <c r="DF19" s="641"/>
      <c r="DG19" s="641"/>
      <c r="DH19" s="641"/>
      <c r="DI19" s="641"/>
      <c r="DJ19" s="641"/>
      <c r="DK19" s="641"/>
      <c r="DL19" s="641"/>
      <c r="DM19" s="641"/>
      <c r="DN19" s="641"/>
      <c r="DO19" s="641"/>
      <c r="DP19" s="642"/>
      <c r="DQ19" s="646" t="s">
        <v>232</v>
      </c>
      <c r="DR19" s="641"/>
      <c r="DS19" s="641"/>
      <c r="DT19" s="641"/>
      <c r="DU19" s="641"/>
      <c r="DV19" s="641"/>
      <c r="DW19" s="641"/>
      <c r="DX19" s="641"/>
      <c r="DY19" s="641"/>
      <c r="DZ19" s="641"/>
      <c r="EA19" s="641"/>
      <c r="EB19" s="641"/>
      <c r="EC19" s="684"/>
    </row>
    <row r="20" spans="2:133" ht="11.25" customHeight="1" x14ac:dyDescent="0.15">
      <c r="B20" s="637" t="s">
        <v>270</v>
      </c>
      <c r="C20" s="638"/>
      <c r="D20" s="638"/>
      <c r="E20" s="638"/>
      <c r="F20" s="638"/>
      <c r="G20" s="638"/>
      <c r="H20" s="638"/>
      <c r="I20" s="638"/>
      <c r="J20" s="638"/>
      <c r="K20" s="638"/>
      <c r="L20" s="638"/>
      <c r="M20" s="638"/>
      <c r="N20" s="638"/>
      <c r="O20" s="638"/>
      <c r="P20" s="638"/>
      <c r="Q20" s="639"/>
      <c r="R20" s="640" t="s">
        <v>128</v>
      </c>
      <c r="S20" s="641"/>
      <c r="T20" s="641"/>
      <c r="U20" s="641"/>
      <c r="V20" s="641"/>
      <c r="W20" s="641"/>
      <c r="X20" s="641"/>
      <c r="Y20" s="642"/>
      <c r="Z20" s="677" t="s">
        <v>232</v>
      </c>
      <c r="AA20" s="677"/>
      <c r="AB20" s="677"/>
      <c r="AC20" s="677"/>
      <c r="AD20" s="678" t="s">
        <v>232</v>
      </c>
      <c r="AE20" s="678"/>
      <c r="AF20" s="678"/>
      <c r="AG20" s="678"/>
      <c r="AH20" s="678"/>
      <c r="AI20" s="678"/>
      <c r="AJ20" s="678"/>
      <c r="AK20" s="678"/>
      <c r="AL20" s="643" t="s">
        <v>232</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t="s">
        <v>128</v>
      </c>
      <c r="BH20" s="641"/>
      <c r="BI20" s="641"/>
      <c r="BJ20" s="641"/>
      <c r="BK20" s="641"/>
      <c r="BL20" s="641"/>
      <c r="BM20" s="641"/>
      <c r="BN20" s="642"/>
      <c r="BO20" s="677" t="s">
        <v>127</v>
      </c>
      <c r="BP20" s="677"/>
      <c r="BQ20" s="677"/>
      <c r="BR20" s="677"/>
      <c r="BS20" s="646" t="s">
        <v>232</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5646498</v>
      </c>
      <c r="CS20" s="641"/>
      <c r="CT20" s="641"/>
      <c r="CU20" s="641"/>
      <c r="CV20" s="641"/>
      <c r="CW20" s="641"/>
      <c r="CX20" s="641"/>
      <c r="CY20" s="642"/>
      <c r="CZ20" s="677">
        <v>100</v>
      </c>
      <c r="DA20" s="677"/>
      <c r="DB20" s="677"/>
      <c r="DC20" s="677"/>
      <c r="DD20" s="646">
        <v>463984</v>
      </c>
      <c r="DE20" s="641"/>
      <c r="DF20" s="641"/>
      <c r="DG20" s="641"/>
      <c r="DH20" s="641"/>
      <c r="DI20" s="641"/>
      <c r="DJ20" s="641"/>
      <c r="DK20" s="641"/>
      <c r="DL20" s="641"/>
      <c r="DM20" s="641"/>
      <c r="DN20" s="641"/>
      <c r="DO20" s="641"/>
      <c r="DP20" s="642"/>
      <c r="DQ20" s="646">
        <v>4214031</v>
      </c>
      <c r="DR20" s="641"/>
      <c r="DS20" s="641"/>
      <c r="DT20" s="641"/>
      <c r="DU20" s="641"/>
      <c r="DV20" s="641"/>
      <c r="DW20" s="641"/>
      <c r="DX20" s="641"/>
      <c r="DY20" s="641"/>
      <c r="DZ20" s="641"/>
      <c r="EA20" s="641"/>
      <c r="EB20" s="641"/>
      <c r="EC20" s="684"/>
    </row>
    <row r="21" spans="2:133" ht="11.25" customHeight="1" x14ac:dyDescent="0.15">
      <c r="B21" s="637" t="s">
        <v>273</v>
      </c>
      <c r="C21" s="638"/>
      <c r="D21" s="638"/>
      <c r="E21" s="638"/>
      <c r="F21" s="638"/>
      <c r="G21" s="638"/>
      <c r="H21" s="638"/>
      <c r="I21" s="638"/>
      <c r="J21" s="638"/>
      <c r="K21" s="638"/>
      <c r="L21" s="638"/>
      <c r="M21" s="638"/>
      <c r="N21" s="638"/>
      <c r="O21" s="638"/>
      <c r="P21" s="638"/>
      <c r="Q21" s="639"/>
      <c r="R21" s="640">
        <v>23176</v>
      </c>
      <c r="S21" s="641"/>
      <c r="T21" s="641"/>
      <c r="U21" s="641"/>
      <c r="V21" s="641"/>
      <c r="W21" s="641"/>
      <c r="X21" s="641"/>
      <c r="Y21" s="642"/>
      <c r="Z21" s="677">
        <v>0.4</v>
      </c>
      <c r="AA21" s="677"/>
      <c r="AB21" s="677"/>
      <c r="AC21" s="677"/>
      <c r="AD21" s="678">
        <v>23176</v>
      </c>
      <c r="AE21" s="678"/>
      <c r="AF21" s="678"/>
      <c r="AG21" s="678"/>
      <c r="AH21" s="678"/>
      <c r="AI21" s="678"/>
      <c r="AJ21" s="678"/>
      <c r="AK21" s="678"/>
      <c r="AL21" s="643">
        <v>0.7</v>
      </c>
      <c r="AM21" s="644"/>
      <c r="AN21" s="644"/>
      <c r="AO21" s="679"/>
      <c r="AP21" s="735" t="s">
        <v>274</v>
      </c>
      <c r="AQ21" s="742"/>
      <c r="AR21" s="742"/>
      <c r="AS21" s="742"/>
      <c r="AT21" s="742"/>
      <c r="AU21" s="742"/>
      <c r="AV21" s="742"/>
      <c r="AW21" s="742"/>
      <c r="AX21" s="742"/>
      <c r="AY21" s="742"/>
      <c r="AZ21" s="742"/>
      <c r="BA21" s="742"/>
      <c r="BB21" s="742"/>
      <c r="BC21" s="742"/>
      <c r="BD21" s="742"/>
      <c r="BE21" s="742"/>
      <c r="BF21" s="737"/>
      <c r="BG21" s="640" t="s">
        <v>128</v>
      </c>
      <c r="BH21" s="641"/>
      <c r="BI21" s="641"/>
      <c r="BJ21" s="641"/>
      <c r="BK21" s="641"/>
      <c r="BL21" s="641"/>
      <c r="BM21" s="641"/>
      <c r="BN21" s="642"/>
      <c r="BO21" s="677" t="s">
        <v>232</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275</v>
      </c>
      <c r="C22" s="638"/>
      <c r="D22" s="638"/>
      <c r="E22" s="638"/>
      <c r="F22" s="638"/>
      <c r="G22" s="638"/>
      <c r="H22" s="638"/>
      <c r="I22" s="638"/>
      <c r="J22" s="638"/>
      <c r="K22" s="638"/>
      <c r="L22" s="638"/>
      <c r="M22" s="638"/>
      <c r="N22" s="638"/>
      <c r="O22" s="638"/>
      <c r="P22" s="638"/>
      <c r="Q22" s="639"/>
      <c r="R22" s="640">
        <v>1341777</v>
      </c>
      <c r="S22" s="641"/>
      <c r="T22" s="641"/>
      <c r="U22" s="641"/>
      <c r="V22" s="641"/>
      <c r="W22" s="641"/>
      <c r="X22" s="641"/>
      <c r="Y22" s="642"/>
      <c r="Z22" s="677">
        <v>22.6</v>
      </c>
      <c r="AA22" s="677"/>
      <c r="AB22" s="677"/>
      <c r="AC22" s="677"/>
      <c r="AD22" s="678">
        <v>1206495</v>
      </c>
      <c r="AE22" s="678"/>
      <c r="AF22" s="678"/>
      <c r="AG22" s="678"/>
      <c r="AH22" s="678"/>
      <c r="AI22" s="678"/>
      <c r="AJ22" s="678"/>
      <c r="AK22" s="678"/>
      <c r="AL22" s="643">
        <v>36.5</v>
      </c>
      <c r="AM22" s="644"/>
      <c r="AN22" s="644"/>
      <c r="AO22" s="679"/>
      <c r="AP22" s="735" t="s">
        <v>276</v>
      </c>
      <c r="AQ22" s="742"/>
      <c r="AR22" s="742"/>
      <c r="AS22" s="742"/>
      <c r="AT22" s="742"/>
      <c r="AU22" s="742"/>
      <c r="AV22" s="742"/>
      <c r="AW22" s="742"/>
      <c r="AX22" s="742"/>
      <c r="AY22" s="742"/>
      <c r="AZ22" s="742"/>
      <c r="BA22" s="742"/>
      <c r="BB22" s="742"/>
      <c r="BC22" s="742"/>
      <c r="BD22" s="742"/>
      <c r="BE22" s="742"/>
      <c r="BF22" s="737"/>
      <c r="BG22" s="640" t="s">
        <v>127</v>
      </c>
      <c r="BH22" s="641"/>
      <c r="BI22" s="641"/>
      <c r="BJ22" s="641"/>
      <c r="BK22" s="641"/>
      <c r="BL22" s="641"/>
      <c r="BM22" s="641"/>
      <c r="BN22" s="642"/>
      <c r="BO22" s="677" t="s">
        <v>128</v>
      </c>
      <c r="BP22" s="677"/>
      <c r="BQ22" s="677"/>
      <c r="BR22" s="677"/>
      <c r="BS22" s="646" t="s">
        <v>128</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278</v>
      </c>
      <c r="C23" s="638"/>
      <c r="D23" s="638"/>
      <c r="E23" s="638"/>
      <c r="F23" s="638"/>
      <c r="G23" s="638"/>
      <c r="H23" s="638"/>
      <c r="I23" s="638"/>
      <c r="J23" s="638"/>
      <c r="K23" s="638"/>
      <c r="L23" s="638"/>
      <c r="M23" s="638"/>
      <c r="N23" s="638"/>
      <c r="O23" s="638"/>
      <c r="P23" s="638"/>
      <c r="Q23" s="639"/>
      <c r="R23" s="640">
        <v>1206495</v>
      </c>
      <c r="S23" s="641"/>
      <c r="T23" s="641"/>
      <c r="U23" s="641"/>
      <c r="V23" s="641"/>
      <c r="W23" s="641"/>
      <c r="X23" s="641"/>
      <c r="Y23" s="642"/>
      <c r="Z23" s="677">
        <v>20.3</v>
      </c>
      <c r="AA23" s="677"/>
      <c r="AB23" s="677"/>
      <c r="AC23" s="677"/>
      <c r="AD23" s="678">
        <v>1206495</v>
      </c>
      <c r="AE23" s="678"/>
      <c r="AF23" s="678"/>
      <c r="AG23" s="678"/>
      <c r="AH23" s="678"/>
      <c r="AI23" s="678"/>
      <c r="AJ23" s="678"/>
      <c r="AK23" s="678"/>
      <c r="AL23" s="643">
        <v>36.5</v>
      </c>
      <c r="AM23" s="644"/>
      <c r="AN23" s="644"/>
      <c r="AO23" s="679"/>
      <c r="AP23" s="735" t="s">
        <v>279</v>
      </c>
      <c r="AQ23" s="742"/>
      <c r="AR23" s="742"/>
      <c r="AS23" s="742"/>
      <c r="AT23" s="742"/>
      <c r="AU23" s="742"/>
      <c r="AV23" s="742"/>
      <c r="AW23" s="742"/>
      <c r="AX23" s="742"/>
      <c r="AY23" s="742"/>
      <c r="AZ23" s="742"/>
      <c r="BA23" s="742"/>
      <c r="BB23" s="742"/>
      <c r="BC23" s="742"/>
      <c r="BD23" s="742"/>
      <c r="BE23" s="742"/>
      <c r="BF23" s="737"/>
      <c r="BG23" s="640" t="s">
        <v>127</v>
      </c>
      <c r="BH23" s="641"/>
      <c r="BI23" s="641"/>
      <c r="BJ23" s="641"/>
      <c r="BK23" s="641"/>
      <c r="BL23" s="641"/>
      <c r="BM23" s="641"/>
      <c r="BN23" s="642"/>
      <c r="BO23" s="677" t="s">
        <v>128</v>
      </c>
      <c r="BP23" s="677"/>
      <c r="BQ23" s="677"/>
      <c r="BR23" s="677"/>
      <c r="BS23" s="646" t="s">
        <v>232</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15">
      <c r="B24" s="637" t="s">
        <v>285</v>
      </c>
      <c r="C24" s="638"/>
      <c r="D24" s="638"/>
      <c r="E24" s="638"/>
      <c r="F24" s="638"/>
      <c r="G24" s="638"/>
      <c r="H24" s="638"/>
      <c r="I24" s="638"/>
      <c r="J24" s="638"/>
      <c r="K24" s="638"/>
      <c r="L24" s="638"/>
      <c r="M24" s="638"/>
      <c r="N24" s="638"/>
      <c r="O24" s="638"/>
      <c r="P24" s="638"/>
      <c r="Q24" s="639"/>
      <c r="R24" s="640">
        <v>135282</v>
      </c>
      <c r="S24" s="641"/>
      <c r="T24" s="641"/>
      <c r="U24" s="641"/>
      <c r="V24" s="641"/>
      <c r="W24" s="641"/>
      <c r="X24" s="641"/>
      <c r="Y24" s="642"/>
      <c r="Z24" s="677">
        <v>2.2999999999999998</v>
      </c>
      <c r="AA24" s="677"/>
      <c r="AB24" s="677"/>
      <c r="AC24" s="677"/>
      <c r="AD24" s="678" t="s">
        <v>128</v>
      </c>
      <c r="AE24" s="678"/>
      <c r="AF24" s="678"/>
      <c r="AG24" s="678"/>
      <c r="AH24" s="678"/>
      <c r="AI24" s="678"/>
      <c r="AJ24" s="678"/>
      <c r="AK24" s="678"/>
      <c r="AL24" s="643" t="s">
        <v>128</v>
      </c>
      <c r="AM24" s="644"/>
      <c r="AN24" s="644"/>
      <c r="AO24" s="679"/>
      <c r="AP24" s="735" t="s">
        <v>286</v>
      </c>
      <c r="AQ24" s="742"/>
      <c r="AR24" s="742"/>
      <c r="AS24" s="742"/>
      <c r="AT24" s="742"/>
      <c r="AU24" s="742"/>
      <c r="AV24" s="742"/>
      <c r="AW24" s="742"/>
      <c r="AX24" s="742"/>
      <c r="AY24" s="742"/>
      <c r="AZ24" s="742"/>
      <c r="BA24" s="742"/>
      <c r="BB24" s="742"/>
      <c r="BC24" s="742"/>
      <c r="BD24" s="742"/>
      <c r="BE24" s="742"/>
      <c r="BF24" s="737"/>
      <c r="BG24" s="640" t="s">
        <v>128</v>
      </c>
      <c r="BH24" s="641"/>
      <c r="BI24" s="641"/>
      <c r="BJ24" s="641"/>
      <c r="BK24" s="641"/>
      <c r="BL24" s="641"/>
      <c r="BM24" s="641"/>
      <c r="BN24" s="642"/>
      <c r="BO24" s="677" t="s">
        <v>232</v>
      </c>
      <c r="BP24" s="677"/>
      <c r="BQ24" s="677"/>
      <c r="BR24" s="677"/>
      <c r="BS24" s="646" t="s">
        <v>232</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2294533</v>
      </c>
      <c r="CS24" s="696"/>
      <c r="CT24" s="696"/>
      <c r="CU24" s="696"/>
      <c r="CV24" s="696"/>
      <c r="CW24" s="696"/>
      <c r="CX24" s="696"/>
      <c r="CY24" s="739"/>
      <c r="CZ24" s="740">
        <v>40.6</v>
      </c>
      <c r="DA24" s="711"/>
      <c r="DB24" s="711"/>
      <c r="DC24" s="743"/>
      <c r="DD24" s="738">
        <v>1430146</v>
      </c>
      <c r="DE24" s="696"/>
      <c r="DF24" s="696"/>
      <c r="DG24" s="696"/>
      <c r="DH24" s="696"/>
      <c r="DI24" s="696"/>
      <c r="DJ24" s="696"/>
      <c r="DK24" s="739"/>
      <c r="DL24" s="738">
        <v>1350507</v>
      </c>
      <c r="DM24" s="696"/>
      <c r="DN24" s="696"/>
      <c r="DO24" s="696"/>
      <c r="DP24" s="696"/>
      <c r="DQ24" s="696"/>
      <c r="DR24" s="696"/>
      <c r="DS24" s="696"/>
      <c r="DT24" s="696"/>
      <c r="DU24" s="696"/>
      <c r="DV24" s="739"/>
      <c r="DW24" s="740">
        <v>39</v>
      </c>
      <c r="DX24" s="711"/>
      <c r="DY24" s="711"/>
      <c r="DZ24" s="711"/>
      <c r="EA24" s="711"/>
      <c r="EB24" s="711"/>
      <c r="EC24" s="741"/>
    </row>
    <row r="25" spans="2:133" ht="11.25" customHeight="1" x14ac:dyDescent="0.15">
      <c r="B25" s="637" t="s">
        <v>288</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128</v>
      </c>
      <c r="AA25" s="677"/>
      <c r="AB25" s="677"/>
      <c r="AC25" s="677"/>
      <c r="AD25" s="678" t="s">
        <v>128</v>
      </c>
      <c r="AE25" s="678"/>
      <c r="AF25" s="678"/>
      <c r="AG25" s="678"/>
      <c r="AH25" s="678"/>
      <c r="AI25" s="678"/>
      <c r="AJ25" s="678"/>
      <c r="AK25" s="678"/>
      <c r="AL25" s="643" t="s">
        <v>128</v>
      </c>
      <c r="AM25" s="644"/>
      <c r="AN25" s="644"/>
      <c r="AO25" s="679"/>
      <c r="AP25" s="735" t="s">
        <v>289</v>
      </c>
      <c r="AQ25" s="742"/>
      <c r="AR25" s="742"/>
      <c r="AS25" s="742"/>
      <c r="AT25" s="742"/>
      <c r="AU25" s="742"/>
      <c r="AV25" s="742"/>
      <c r="AW25" s="742"/>
      <c r="AX25" s="742"/>
      <c r="AY25" s="742"/>
      <c r="AZ25" s="742"/>
      <c r="BA25" s="742"/>
      <c r="BB25" s="742"/>
      <c r="BC25" s="742"/>
      <c r="BD25" s="742"/>
      <c r="BE25" s="742"/>
      <c r="BF25" s="737"/>
      <c r="BG25" s="640" t="s">
        <v>232</v>
      </c>
      <c r="BH25" s="641"/>
      <c r="BI25" s="641"/>
      <c r="BJ25" s="641"/>
      <c r="BK25" s="641"/>
      <c r="BL25" s="641"/>
      <c r="BM25" s="641"/>
      <c r="BN25" s="642"/>
      <c r="BO25" s="677" t="s">
        <v>232</v>
      </c>
      <c r="BP25" s="677"/>
      <c r="BQ25" s="677"/>
      <c r="BR25" s="677"/>
      <c r="BS25" s="646" t="s">
        <v>128</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695766</v>
      </c>
      <c r="CS25" s="659"/>
      <c r="CT25" s="659"/>
      <c r="CU25" s="659"/>
      <c r="CV25" s="659"/>
      <c r="CW25" s="659"/>
      <c r="CX25" s="659"/>
      <c r="CY25" s="660"/>
      <c r="CZ25" s="643">
        <v>12.3</v>
      </c>
      <c r="DA25" s="661"/>
      <c r="DB25" s="661"/>
      <c r="DC25" s="662"/>
      <c r="DD25" s="646">
        <v>662399</v>
      </c>
      <c r="DE25" s="659"/>
      <c r="DF25" s="659"/>
      <c r="DG25" s="659"/>
      <c r="DH25" s="659"/>
      <c r="DI25" s="659"/>
      <c r="DJ25" s="659"/>
      <c r="DK25" s="660"/>
      <c r="DL25" s="646">
        <v>657931</v>
      </c>
      <c r="DM25" s="659"/>
      <c r="DN25" s="659"/>
      <c r="DO25" s="659"/>
      <c r="DP25" s="659"/>
      <c r="DQ25" s="659"/>
      <c r="DR25" s="659"/>
      <c r="DS25" s="659"/>
      <c r="DT25" s="659"/>
      <c r="DU25" s="659"/>
      <c r="DV25" s="660"/>
      <c r="DW25" s="643">
        <v>19</v>
      </c>
      <c r="DX25" s="661"/>
      <c r="DY25" s="661"/>
      <c r="DZ25" s="661"/>
      <c r="EA25" s="661"/>
      <c r="EB25" s="661"/>
      <c r="EC25" s="676"/>
    </row>
    <row r="26" spans="2:133" ht="11.25" customHeight="1" x14ac:dyDescent="0.15">
      <c r="B26" s="637" t="s">
        <v>291</v>
      </c>
      <c r="C26" s="638"/>
      <c r="D26" s="638"/>
      <c r="E26" s="638"/>
      <c r="F26" s="638"/>
      <c r="G26" s="638"/>
      <c r="H26" s="638"/>
      <c r="I26" s="638"/>
      <c r="J26" s="638"/>
      <c r="K26" s="638"/>
      <c r="L26" s="638"/>
      <c r="M26" s="638"/>
      <c r="N26" s="638"/>
      <c r="O26" s="638"/>
      <c r="P26" s="638"/>
      <c r="Q26" s="639"/>
      <c r="R26" s="640">
        <v>3335456</v>
      </c>
      <c r="S26" s="641"/>
      <c r="T26" s="641"/>
      <c r="U26" s="641"/>
      <c r="V26" s="641"/>
      <c r="W26" s="641"/>
      <c r="X26" s="641"/>
      <c r="Y26" s="642"/>
      <c r="Z26" s="677">
        <v>56.1</v>
      </c>
      <c r="AA26" s="677"/>
      <c r="AB26" s="677"/>
      <c r="AC26" s="677"/>
      <c r="AD26" s="678">
        <v>3200174</v>
      </c>
      <c r="AE26" s="678"/>
      <c r="AF26" s="678"/>
      <c r="AG26" s="678"/>
      <c r="AH26" s="678"/>
      <c r="AI26" s="678"/>
      <c r="AJ26" s="678"/>
      <c r="AK26" s="678"/>
      <c r="AL26" s="643">
        <v>96.9</v>
      </c>
      <c r="AM26" s="644"/>
      <c r="AN26" s="644"/>
      <c r="AO26" s="679"/>
      <c r="AP26" s="735" t="s">
        <v>292</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127</v>
      </c>
      <c r="BP26" s="677"/>
      <c r="BQ26" s="677"/>
      <c r="BR26" s="677"/>
      <c r="BS26" s="646" t="s">
        <v>232</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430391</v>
      </c>
      <c r="CS26" s="641"/>
      <c r="CT26" s="641"/>
      <c r="CU26" s="641"/>
      <c r="CV26" s="641"/>
      <c r="CW26" s="641"/>
      <c r="CX26" s="641"/>
      <c r="CY26" s="642"/>
      <c r="CZ26" s="643">
        <v>7.6</v>
      </c>
      <c r="DA26" s="661"/>
      <c r="DB26" s="661"/>
      <c r="DC26" s="662"/>
      <c r="DD26" s="646">
        <v>405099</v>
      </c>
      <c r="DE26" s="641"/>
      <c r="DF26" s="641"/>
      <c r="DG26" s="641"/>
      <c r="DH26" s="641"/>
      <c r="DI26" s="641"/>
      <c r="DJ26" s="641"/>
      <c r="DK26" s="642"/>
      <c r="DL26" s="646" t="s">
        <v>128</v>
      </c>
      <c r="DM26" s="641"/>
      <c r="DN26" s="641"/>
      <c r="DO26" s="641"/>
      <c r="DP26" s="641"/>
      <c r="DQ26" s="641"/>
      <c r="DR26" s="641"/>
      <c r="DS26" s="641"/>
      <c r="DT26" s="641"/>
      <c r="DU26" s="641"/>
      <c r="DV26" s="642"/>
      <c r="DW26" s="643" t="s">
        <v>232</v>
      </c>
      <c r="DX26" s="661"/>
      <c r="DY26" s="661"/>
      <c r="DZ26" s="661"/>
      <c r="EA26" s="661"/>
      <c r="EB26" s="661"/>
      <c r="EC26" s="676"/>
    </row>
    <row r="27" spans="2:133" ht="11.25" customHeight="1" x14ac:dyDescent="0.15">
      <c r="B27" s="637" t="s">
        <v>294</v>
      </c>
      <c r="C27" s="638"/>
      <c r="D27" s="638"/>
      <c r="E27" s="638"/>
      <c r="F27" s="638"/>
      <c r="G27" s="638"/>
      <c r="H27" s="638"/>
      <c r="I27" s="638"/>
      <c r="J27" s="638"/>
      <c r="K27" s="638"/>
      <c r="L27" s="638"/>
      <c r="M27" s="638"/>
      <c r="N27" s="638"/>
      <c r="O27" s="638"/>
      <c r="P27" s="638"/>
      <c r="Q27" s="639"/>
      <c r="R27" s="640">
        <v>1787</v>
      </c>
      <c r="S27" s="641"/>
      <c r="T27" s="641"/>
      <c r="U27" s="641"/>
      <c r="V27" s="641"/>
      <c r="W27" s="641"/>
      <c r="X27" s="641"/>
      <c r="Y27" s="642"/>
      <c r="Z27" s="677">
        <v>0</v>
      </c>
      <c r="AA27" s="677"/>
      <c r="AB27" s="677"/>
      <c r="AC27" s="677"/>
      <c r="AD27" s="678">
        <v>1787</v>
      </c>
      <c r="AE27" s="678"/>
      <c r="AF27" s="678"/>
      <c r="AG27" s="678"/>
      <c r="AH27" s="678"/>
      <c r="AI27" s="678"/>
      <c r="AJ27" s="678"/>
      <c r="AK27" s="678"/>
      <c r="AL27" s="643">
        <v>0.1</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1589906</v>
      </c>
      <c r="BH27" s="641"/>
      <c r="BI27" s="641"/>
      <c r="BJ27" s="641"/>
      <c r="BK27" s="641"/>
      <c r="BL27" s="641"/>
      <c r="BM27" s="641"/>
      <c r="BN27" s="642"/>
      <c r="BO27" s="677">
        <v>100</v>
      </c>
      <c r="BP27" s="677"/>
      <c r="BQ27" s="677"/>
      <c r="BR27" s="677"/>
      <c r="BS27" s="646" t="s">
        <v>128</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1163861</v>
      </c>
      <c r="CS27" s="659"/>
      <c r="CT27" s="659"/>
      <c r="CU27" s="659"/>
      <c r="CV27" s="659"/>
      <c r="CW27" s="659"/>
      <c r="CX27" s="659"/>
      <c r="CY27" s="660"/>
      <c r="CZ27" s="643">
        <v>20.6</v>
      </c>
      <c r="DA27" s="661"/>
      <c r="DB27" s="661"/>
      <c r="DC27" s="662"/>
      <c r="DD27" s="646">
        <v>342430</v>
      </c>
      <c r="DE27" s="659"/>
      <c r="DF27" s="659"/>
      <c r="DG27" s="659"/>
      <c r="DH27" s="659"/>
      <c r="DI27" s="659"/>
      <c r="DJ27" s="659"/>
      <c r="DK27" s="660"/>
      <c r="DL27" s="646">
        <v>342430</v>
      </c>
      <c r="DM27" s="659"/>
      <c r="DN27" s="659"/>
      <c r="DO27" s="659"/>
      <c r="DP27" s="659"/>
      <c r="DQ27" s="659"/>
      <c r="DR27" s="659"/>
      <c r="DS27" s="659"/>
      <c r="DT27" s="659"/>
      <c r="DU27" s="659"/>
      <c r="DV27" s="660"/>
      <c r="DW27" s="643">
        <v>9.9</v>
      </c>
      <c r="DX27" s="661"/>
      <c r="DY27" s="661"/>
      <c r="DZ27" s="661"/>
      <c r="EA27" s="661"/>
      <c r="EB27" s="661"/>
      <c r="EC27" s="676"/>
    </row>
    <row r="28" spans="2:133" ht="11.25" customHeight="1" x14ac:dyDescent="0.15">
      <c r="B28" s="637" t="s">
        <v>297</v>
      </c>
      <c r="C28" s="638"/>
      <c r="D28" s="638"/>
      <c r="E28" s="638"/>
      <c r="F28" s="638"/>
      <c r="G28" s="638"/>
      <c r="H28" s="638"/>
      <c r="I28" s="638"/>
      <c r="J28" s="638"/>
      <c r="K28" s="638"/>
      <c r="L28" s="638"/>
      <c r="M28" s="638"/>
      <c r="N28" s="638"/>
      <c r="O28" s="638"/>
      <c r="P28" s="638"/>
      <c r="Q28" s="639"/>
      <c r="R28" s="640">
        <v>33173</v>
      </c>
      <c r="S28" s="641"/>
      <c r="T28" s="641"/>
      <c r="U28" s="641"/>
      <c r="V28" s="641"/>
      <c r="W28" s="641"/>
      <c r="X28" s="641"/>
      <c r="Y28" s="642"/>
      <c r="Z28" s="677">
        <v>0.6</v>
      </c>
      <c r="AA28" s="677"/>
      <c r="AB28" s="677"/>
      <c r="AC28" s="677"/>
      <c r="AD28" s="678" t="s">
        <v>127</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434906</v>
      </c>
      <c r="CS28" s="641"/>
      <c r="CT28" s="641"/>
      <c r="CU28" s="641"/>
      <c r="CV28" s="641"/>
      <c r="CW28" s="641"/>
      <c r="CX28" s="641"/>
      <c r="CY28" s="642"/>
      <c r="CZ28" s="643">
        <v>7.7</v>
      </c>
      <c r="DA28" s="661"/>
      <c r="DB28" s="661"/>
      <c r="DC28" s="662"/>
      <c r="DD28" s="646">
        <v>425317</v>
      </c>
      <c r="DE28" s="641"/>
      <c r="DF28" s="641"/>
      <c r="DG28" s="641"/>
      <c r="DH28" s="641"/>
      <c r="DI28" s="641"/>
      <c r="DJ28" s="641"/>
      <c r="DK28" s="642"/>
      <c r="DL28" s="646">
        <v>350146</v>
      </c>
      <c r="DM28" s="641"/>
      <c r="DN28" s="641"/>
      <c r="DO28" s="641"/>
      <c r="DP28" s="641"/>
      <c r="DQ28" s="641"/>
      <c r="DR28" s="641"/>
      <c r="DS28" s="641"/>
      <c r="DT28" s="641"/>
      <c r="DU28" s="641"/>
      <c r="DV28" s="642"/>
      <c r="DW28" s="643">
        <v>10.1</v>
      </c>
      <c r="DX28" s="661"/>
      <c r="DY28" s="661"/>
      <c r="DZ28" s="661"/>
      <c r="EA28" s="661"/>
      <c r="EB28" s="661"/>
      <c r="EC28" s="676"/>
    </row>
    <row r="29" spans="2:133" ht="11.25" customHeight="1" x14ac:dyDescent="0.15">
      <c r="B29" s="637" t="s">
        <v>299</v>
      </c>
      <c r="C29" s="638"/>
      <c r="D29" s="638"/>
      <c r="E29" s="638"/>
      <c r="F29" s="638"/>
      <c r="G29" s="638"/>
      <c r="H29" s="638"/>
      <c r="I29" s="638"/>
      <c r="J29" s="638"/>
      <c r="K29" s="638"/>
      <c r="L29" s="638"/>
      <c r="M29" s="638"/>
      <c r="N29" s="638"/>
      <c r="O29" s="638"/>
      <c r="P29" s="638"/>
      <c r="Q29" s="639"/>
      <c r="R29" s="640">
        <v>24550</v>
      </c>
      <c r="S29" s="641"/>
      <c r="T29" s="641"/>
      <c r="U29" s="641"/>
      <c r="V29" s="641"/>
      <c r="W29" s="641"/>
      <c r="X29" s="641"/>
      <c r="Y29" s="642"/>
      <c r="Z29" s="677">
        <v>0.4</v>
      </c>
      <c r="AA29" s="677"/>
      <c r="AB29" s="677"/>
      <c r="AC29" s="677"/>
      <c r="AD29" s="678">
        <v>2247</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300</v>
      </c>
      <c r="CE29" s="730"/>
      <c r="CF29" s="673" t="s">
        <v>301</v>
      </c>
      <c r="CG29" s="674"/>
      <c r="CH29" s="674"/>
      <c r="CI29" s="674"/>
      <c r="CJ29" s="674"/>
      <c r="CK29" s="674"/>
      <c r="CL29" s="674"/>
      <c r="CM29" s="674"/>
      <c r="CN29" s="674"/>
      <c r="CO29" s="674"/>
      <c r="CP29" s="674"/>
      <c r="CQ29" s="675"/>
      <c r="CR29" s="640">
        <v>434906</v>
      </c>
      <c r="CS29" s="659"/>
      <c r="CT29" s="659"/>
      <c r="CU29" s="659"/>
      <c r="CV29" s="659"/>
      <c r="CW29" s="659"/>
      <c r="CX29" s="659"/>
      <c r="CY29" s="660"/>
      <c r="CZ29" s="643">
        <v>7.7</v>
      </c>
      <c r="DA29" s="661"/>
      <c r="DB29" s="661"/>
      <c r="DC29" s="662"/>
      <c r="DD29" s="646">
        <v>425317</v>
      </c>
      <c r="DE29" s="659"/>
      <c r="DF29" s="659"/>
      <c r="DG29" s="659"/>
      <c r="DH29" s="659"/>
      <c r="DI29" s="659"/>
      <c r="DJ29" s="659"/>
      <c r="DK29" s="660"/>
      <c r="DL29" s="646">
        <v>350146</v>
      </c>
      <c r="DM29" s="659"/>
      <c r="DN29" s="659"/>
      <c r="DO29" s="659"/>
      <c r="DP29" s="659"/>
      <c r="DQ29" s="659"/>
      <c r="DR29" s="659"/>
      <c r="DS29" s="659"/>
      <c r="DT29" s="659"/>
      <c r="DU29" s="659"/>
      <c r="DV29" s="660"/>
      <c r="DW29" s="643">
        <v>10.1</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7539</v>
      </c>
      <c r="S30" s="641"/>
      <c r="T30" s="641"/>
      <c r="U30" s="641"/>
      <c r="V30" s="641"/>
      <c r="W30" s="641"/>
      <c r="X30" s="641"/>
      <c r="Y30" s="642"/>
      <c r="Z30" s="677">
        <v>0.1</v>
      </c>
      <c r="AA30" s="677"/>
      <c r="AB30" s="677"/>
      <c r="AC30" s="677"/>
      <c r="AD30" s="678">
        <v>2</v>
      </c>
      <c r="AE30" s="678"/>
      <c r="AF30" s="678"/>
      <c r="AG30" s="678"/>
      <c r="AH30" s="678"/>
      <c r="AI30" s="678"/>
      <c r="AJ30" s="678"/>
      <c r="AK30" s="678"/>
      <c r="AL30" s="643">
        <v>0</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303</v>
      </c>
      <c r="BH30" s="726"/>
      <c r="BI30" s="726"/>
      <c r="BJ30" s="726"/>
      <c r="BK30" s="726"/>
      <c r="BL30" s="726"/>
      <c r="BM30" s="726"/>
      <c r="BN30" s="726"/>
      <c r="BO30" s="726"/>
      <c r="BP30" s="726"/>
      <c r="BQ30" s="727"/>
      <c r="BR30" s="701" t="s">
        <v>304</v>
      </c>
      <c r="BS30" s="726"/>
      <c r="BT30" s="726"/>
      <c r="BU30" s="726"/>
      <c r="BV30" s="726"/>
      <c r="BW30" s="726"/>
      <c r="BX30" s="726"/>
      <c r="BY30" s="726"/>
      <c r="BZ30" s="726"/>
      <c r="CA30" s="726"/>
      <c r="CB30" s="727"/>
      <c r="CD30" s="731"/>
      <c r="CE30" s="732"/>
      <c r="CF30" s="673" t="s">
        <v>305</v>
      </c>
      <c r="CG30" s="674"/>
      <c r="CH30" s="674"/>
      <c r="CI30" s="674"/>
      <c r="CJ30" s="674"/>
      <c r="CK30" s="674"/>
      <c r="CL30" s="674"/>
      <c r="CM30" s="674"/>
      <c r="CN30" s="674"/>
      <c r="CO30" s="674"/>
      <c r="CP30" s="674"/>
      <c r="CQ30" s="675"/>
      <c r="CR30" s="640">
        <v>414542</v>
      </c>
      <c r="CS30" s="641"/>
      <c r="CT30" s="641"/>
      <c r="CU30" s="641"/>
      <c r="CV30" s="641"/>
      <c r="CW30" s="641"/>
      <c r="CX30" s="641"/>
      <c r="CY30" s="642"/>
      <c r="CZ30" s="643">
        <v>7.3</v>
      </c>
      <c r="DA30" s="661"/>
      <c r="DB30" s="661"/>
      <c r="DC30" s="662"/>
      <c r="DD30" s="646">
        <v>405519</v>
      </c>
      <c r="DE30" s="641"/>
      <c r="DF30" s="641"/>
      <c r="DG30" s="641"/>
      <c r="DH30" s="641"/>
      <c r="DI30" s="641"/>
      <c r="DJ30" s="641"/>
      <c r="DK30" s="642"/>
      <c r="DL30" s="646">
        <v>330348</v>
      </c>
      <c r="DM30" s="641"/>
      <c r="DN30" s="641"/>
      <c r="DO30" s="641"/>
      <c r="DP30" s="641"/>
      <c r="DQ30" s="641"/>
      <c r="DR30" s="641"/>
      <c r="DS30" s="641"/>
      <c r="DT30" s="641"/>
      <c r="DU30" s="641"/>
      <c r="DV30" s="642"/>
      <c r="DW30" s="643">
        <v>9.5</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724632</v>
      </c>
      <c r="S31" s="641"/>
      <c r="T31" s="641"/>
      <c r="U31" s="641"/>
      <c r="V31" s="641"/>
      <c r="W31" s="641"/>
      <c r="X31" s="641"/>
      <c r="Y31" s="642"/>
      <c r="Z31" s="677">
        <v>12.2</v>
      </c>
      <c r="AA31" s="677"/>
      <c r="AB31" s="677"/>
      <c r="AC31" s="677"/>
      <c r="AD31" s="678" t="s">
        <v>232</v>
      </c>
      <c r="AE31" s="678"/>
      <c r="AF31" s="678"/>
      <c r="AG31" s="678"/>
      <c r="AH31" s="678"/>
      <c r="AI31" s="678"/>
      <c r="AJ31" s="678"/>
      <c r="AK31" s="678"/>
      <c r="AL31" s="643" t="s">
        <v>127</v>
      </c>
      <c r="AM31" s="644"/>
      <c r="AN31" s="644"/>
      <c r="AO31" s="679"/>
      <c r="AP31" s="714" t="s">
        <v>307</v>
      </c>
      <c r="AQ31" s="715"/>
      <c r="AR31" s="715"/>
      <c r="AS31" s="715"/>
      <c r="AT31" s="720" t="s">
        <v>308</v>
      </c>
      <c r="AU31" s="231"/>
      <c r="AV31" s="231"/>
      <c r="AW31" s="231"/>
      <c r="AX31" s="706" t="s">
        <v>185</v>
      </c>
      <c r="AY31" s="707"/>
      <c r="AZ31" s="707"/>
      <c r="BA31" s="707"/>
      <c r="BB31" s="707"/>
      <c r="BC31" s="707"/>
      <c r="BD31" s="707"/>
      <c r="BE31" s="707"/>
      <c r="BF31" s="708"/>
      <c r="BG31" s="709">
        <v>99.1</v>
      </c>
      <c r="BH31" s="710"/>
      <c r="BI31" s="710"/>
      <c r="BJ31" s="710"/>
      <c r="BK31" s="710"/>
      <c r="BL31" s="710"/>
      <c r="BM31" s="711">
        <v>97</v>
      </c>
      <c r="BN31" s="710"/>
      <c r="BO31" s="710"/>
      <c r="BP31" s="710"/>
      <c r="BQ31" s="712"/>
      <c r="BR31" s="709">
        <v>99.1</v>
      </c>
      <c r="BS31" s="710"/>
      <c r="BT31" s="710"/>
      <c r="BU31" s="710"/>
      <c r="BV31" s="710"/>
      <c r="BW31" s="710"/>
      <c r="BX31" s="711">
        <v>96.1</v>
      </c>
      <c r="BY31" s="710"/>
      <c r="BZ31" s="710"/>
      <c r="CA31" s="710"/>
      <c r="CB31" s="712"/>
      <c r="CD31" s="731"/>
      <c r="CE31" s="732"/>
      <c r="CF31" s="673" t="s">
        <v>309</v>
      </c>
      <c r="CG31" s="674"/>
      <c r="CH31" s="674"/>
      <c r="CI31" s="674"/>
      <c r="CJ31" s="674"/>
      <c r="CK31" s="674"/>
      <c r="CL31" s="674"/>
      <c r="CM31" s="674"/>
      <c r="CN31" s="674"/>
      <c r="CO31" s="674"/>
      <c r="CP31" s="674"/>
      <c r="CQ31" s="675"/>
      <c r="CR31" s="640">
        <v>20364</v>
      </c>
      <c r="CS31" s="659"/>
      <c r="CT31" s="659"/>
      <c r="CU31" s="659"/>
      <c r="CV31" s="659"/>
      <c r="CW31" s="659"/>
      <c r="CX31" s="659"/>
      <c r="CY31" s="660"/>
      <c r="CZ31" s="643">
        <v>0.4</v>
      </c>
      <c r="DA31" s="661"/>
      <c r="DB31" s="661"/>
      <c r="DC31" s="662"/>
      <c r="DD31" s="646">
        <v>19798</v>
      </c>
      <c r="DE31" s="659"/>
      <c r="DF31" s="659"/>
      <c r="DG31" s="659"/>
      <c r="DH31" s="659"/>
      <c r="DI31" s="659"/>
      <c r="DJ31" s="659"/>
      <c r="DK31" s="660"/>
      <c r="DL31" s="646">
        <v>19798</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23" t="s">
        <v>310</v>
      </c>
      <c r="C32" s="724"/>
      <c r="D32" s="724"/>
      <c r="E32" s="724"/>
      <c r="F32" s="724"/>
      <c r="G32" s="724"/>
      <c r="H32" s="724"/>
      <c r="I32" s="724"/>
      <c r="J32" s="724"/>
      <c r="K32" s="724"/>
      <c r="L32" s="724"/>
      <c r="M32" s="724"/>
      <c r="N32" s="724"/>
      <c r="O32" s="724"/>
      <c r="P32" s="724"/>
      <c r="Q32" s="725"/>
      <c r="R32" s="640">
        <v>73653</v>
      </c>
      <c r="S32" s="641"/>
      <c r="T32" s="641"/>
      <c r="U32" s="641"/>
      <c r="V32" s="641"/>
      <c r="W32" s="641"/>
      <c r="X32" s="641"/>
      <c r="Y32" s="642"/>
      <c r="Z32" s="677">
        <v>1.2</v>
      </c>
      <c r="AA32" s="677"/>
      <c r="AB32" s="677"/>
      <c r="AC32" s="677"/>
      <c r="AD32" s="678">
        <v>73653</v>
      </c>
      <c r="AE32" s="678"/>
      <c r="AF32" s="678"/>
      <c r="AG32" s="678"/>
      <c r="AH32" s="678"/>
      <c r="AI32" s="678"/>
      <c r="AJ32" s="678"/>
      <c r="AK32" s="678"/>
      <c r="AL32" s="643">
        <v>2.2000000000000002</v>
      </c>
      <c r="AM32" s="644"/>
      <c r="AN32" s="644"/>
      <c r="AO32" s="679"/>
      <c r="AP32" s="716"/>
      <c r="AQ32" s="717"/>
      <c r="AR32" s="717"/>
      <c r="AS32" s="717"/>
      <c r="AT32" s="721"/>
      <c r="AU32" s="230" t="s">
        <v>311</v>
      </c>
      <c r="AV32" s="230"/>
      <c r="AW32" s="230"/>
      <c r="AX32" s="637" t="s">
        <v>312</v>
      </c>
      <c r="AY32" s="638"/>
      <c r="AZ32" s="638"/>
      <c r="BA32" s="638"/>
      <c r="BB32" s="638"/>
      <c r="BC32" s="638"/>
      <c r="BD32" s="638"/>
      <c r="BE32" s="638"/>
      <c r="BF32" s="639"/>
      <c r="BG32" s="713">
        <v>99.1</v>
      </c>
      <c r="BH32" s="659"/>
      <c r="BI32" s="659"/>
      <c r="BJ32" s="659"/>
      <c r="BK32" s="659"/>
      <c r="BL32" s="659"/>
      <c r="BM32" s="644">
        <v>97.4</v>
      </c>
      <c r="BN32" s="705"/>
      <c r="BO32" s="705"/>
      <c r="BP32" s="705"/>
      <c r="BQ32" s="683"/>
      <c r="BR32" s="713">
        <v>99.4</v>
      </c>
      <c r="BS32" s="659"/>
      <c r="BT32" s="659"/>
      <c r="BU32" s="659"/>
      <c r="BV32" s="659"/>
      <c r="BW32" s="659"/>
      <c r="BX32" s="644">
        <v>96.9</v>
      </c>
      <c r="BY32" s="705"/>
      <c r="BZ32" s="705"/>
      <c r="CA32" s="705"/>
      <c r="CB32" s="683"/>
      <c r="CD32" s="733"/>
      <c r="CE32" s="734"/>
      <c r="CF32" s="673" t="s">
        <v>313</v>
      </c>
      <c r="CG32" s="674"/>
      <c r="CH32" s="674"/>
      <c r="CI32" s="674"/>
      <c r="CJ32" s="674"/>
      <c r="CK32" s="674"/>
      <c r="CL32" s="674"/>
      <c r="CM32" s="674"/>
      <c r="CN32" s="674"/>
      <c r="CO32" s="674"/>
      <c r="CP32" s="674"/>
      <c r="CQ32" s="675"/>
      <c r="CR32" s="640" t="s">
        <v>232</v>
      </c>
      <c r="CS32" s="641"/>
      <c r="CT32" s="641"/>
      <c r="CU32" s="641"/>
      <c r="CV32" s="641"/>
      <c r="CW32" s="641"/>
      <c r="CX32" s="641"/>
      <c r="CY32" s="642"/>
      <c r="CZ32" s="643" t="s">
        <v>128</v>
      </c>
      <c r="DA32" s="661"/>
      <c r="DB32" s="661"/>
      <c r="DC32" s="662"/>
      <c r="DD32" s="646" t="s">
        <v>128</v>
      </c>
      <c r="DE32" s="641"/>
      <c r="DF32" s="641"/>
      <c r="DG32" s="641"/>
      <c r="DH32" s="641"/>
      <c r="DI32" s="641"/>
      <c r="DJ32" s="641"/>
      <c r="DK32" s="642"/>
      <c r="DL32" s="646" t="s">
        <v>232</v>
      </c>
      <c r="DM32" s="641"/>
      <c r="DN32" s="641"/>
      <c r="DO32" s="641"/>
      <c r="DP32" s="641"/>
      <c r="DQ32" s="641"/>
      <c r="DR32" s="641"/>
      <c r="DS32" s="641"/>
      <c r="DT32" s="641"/>
      <c r="DU32" s="641"/>
      <c r="DV32" s="642"/>
      <c r="DW32" s="643" t="s">
        <v>128</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458847</v>
      </c>
      <c r="S33" s="641"/>
      <c r="T33" s="641"/>
      <c r="U33" s="641"/>
      <c r="V33" s="641"/>
      <c r="W33" s="641"/>
      <c r="X33" s="641"/>
      <c r="Y33" s="642"/>
      <c r="Z33" s="677">
        <v>7.7</v>
      </c>
      <c r="AA33" s="677"/>
      <c r="AB33" s="677"/>
      <c r="AC33" s="677"/>
      <c r="AD33" s="678" t="s">
        <v>232</v>
      </c>
      <c r="AE33" s="678"/>
      <c r="AF33" s="678"/>
      <c r="AG33" s="678"/>
      <c r="AH33" s="678"/>
      <c r="AI33" s="678"/>
      <c r="AJ33" s="678"/>
      <c r="AK33" s="678"/>
      <c r="AL33" s="643" t="s">
        <v>232</v>
      </c>
      <c r="AM33" s="644"/>
      <c r="AN33" s="644"/>
      <c r="AO33" s="679"/>
      <c r="AP33" s="718"/>
      <c r="AQ33" s="719"/>
      <c r="AR33" s="719"/>
      <c r="AS33" s="719"/>
      <c r="AT33" s="722"/>
      <c r="AU33" s="232"/>
      <c r="AV33" s="232"/>
      <c r="AW33" s="232"/>
      <c r="AX33" s="621" t="s">
        <v>315</v>
      </c>
      <c r="AY33" s="622"/>
      <c r="AZ33" s="622"/>
      <c r="BA33" s="622"/>
      <c r="BB33" s="622"/>
      <c r="BC33" s="622"/>
      <c r="BD33" s="622"/>
      <c r="BE33" s="622"/>
      <c r="BF33" s="623"/>
      <c r="BG33" s="704">
        <v>98.9</v>
      </c>
      <c r="BH33" s="625"/>
      <c r="BI33" s="625"/>
      <c r="BJ33" s="625"/>
      <c r="BK33" s="625"/>
      <c r="BL33" s="625"/>
      <c r="BM33" s="668">
        <v>96.3</v>
      </c>
      <c r="BN33" s="625"/>
      <c r="BO33" s="625"/>
      <c r="BP33" s="625"/>
      <c r="BQ33" s="689"/>
      <c r="BR33" s="704">
        <v>98.7</v>
      </c>
      <c r="BS33" s="625"/>
      <c r="BT33" s="625"/>
      <c r="BU33" s="625"/>
      <c r="BV33" s="625"/>
      <c r="BW33" s="625"/>
      <c r="BX33" s="668">
        <v>94.7</v>
      </c>
      <c r="BY33" s="625"/>
      <c r="BZ33" s="625"/>
      <c r="CA33" s="625"/>
      <c r="CB33" s="689"/>
      <c r="CD33" s="673" t="s">
        <v>316</v>
      </c>
      <c r="CE33" s="674"/>
      <c r="CF33" s="674"/>
      <c r="CG33" s="674"/>
      <c r="CH33" s="674"/>
      <c r="CI33" s="674"/>
      <c r="CJ33" s="674"/>
      <c r="CK33" s="674"/>
      <c r="CL33" s="674"/>
      <c r="CM33" s="674"/>
      <c r="CN33" s="674"/>
      <c r="CO33" s="674"/>
      <c r="CP33" s="674"/>
      <c r="CQ33" s="675"/>
      <c r="CR33" s="640">
        <v>2887981</v>
      </c>
      <c r="CS33" s="659"/>
      <c r="CT33" s="659"/>
      <c r="CU33" s="659"/>
      <c r="CV33" s="659"/>
      <c r="CW33" s="659"/>
      <c r="CX33" s="659"/>
      <c r="CY33" s="660"/>
      <c r="CZ33" s="643">
        <v>51.1</v>
      </c>
      <c r="DA33" s="661"/>
      <c r="DB33" s="661"/>
      <c r="DC33" s="662"/>
      <c r="DD33" s="646">
        <v>2474782</v>
      </c>
      <c r="DE33" s="659"/>
      <c r="DF33" s="659"/>
      <c r="DG33" s="659"/>
      <c r="DH33" s="659"/>
      <c r="DI33" s="659"/>
      <c r="DJ33" s="659"/>
      <c r="DK33" s="660"/>
      <c r="DL33" s="646">
        <v>1832203</v>
      </c>
      <c r="DM33" s="659"/>
      <c r="DN33" s="659"/>
      <c r="DO33" s="659"/>
      <c r="DP33" s="659"/>
      <c r="DQ33" s="659"/>
      <c r="DR33" s="659"/>
      <c r="DS33" s="659"/>
      <c r="DT33" s="659"/>
      <c r="DU33" s="659"/>
      <c r="DV33" s="660"/>
      <c r="DW33" s="643">
        <v>52.9</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29536</v>
      </c>
      <c r="S34" s="641"/>
      <c r="T34" s="641"/>
      <c r="U34" s="641"/>
      <c r="V34" s="641"/>
      <c r="W34" s="641"/>
      <c r="X34" s="641"/>
      <c r="Y34" s="642"/>
      <c r="Z34" s="677">
        <v>0.5</v>
      </c>
      <c r="AA34" s="677"/>
      <c r="AB34" s="677"/>
      <c r="AC34" s="677"/>
      <c r="AD34" s="678">
        <v>24640</v>
      </c>
      <c r="AE34" s="678"/>
      <c r="AF34" s="678"/>
      <c r="AG34" s="678"/>
      <c r="AH34" s="678"/>
      <c r="AI34" s="678"/>
      <c r="AJ34" s="678"/>
      <c r="AK34" s="678"/>
      <c r="AL34" s="643">
        <v>0.7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1237972</v>
      </c>
      <c r="CS34" s="641"/>
      <c r="CT34" s="641"/>
      <c r="CU34" s="641"/>
      <c r="CV34" s="641"/>
      <c r="CW34" s="641"/>
      <c r="CX34" s="641"/>
      <c r="CY34" s="642"/>
      <c r="CZ34" s="643">
        <v>21.9</v>
      </c>
      <c r="DA34" s="661"/>
      <c r="DB34" s="661"/>
      <c r="DC34" s="662"/>
      <c r="DD34" s="646">
        <v>974326</v>
      </c>
      <c r="DE34" s="641"/>
      <c r="DF34" s="641"/>
      <c r="DG34" s="641"/>
      <c r="DH34" s="641"/>
      <c r="DI34" s="641"/>
      <c r="DJ34" s="641"/>
      <c r="DK34" s="642"/>
      <c r="DL34" s="646">
        <v>707379</v>
      </c>
      <c r="DM34" s="641"/>
      <c r="DN34" s="641"/>
      <c r="DO34" s="641"/>
      <c r="DP34" s="641"/>
      <c r="DQ34" s="641"/>
      <c r="DR34" s="641"/>
      <c r="DS34" s="641"/>
      <c r="DT34" s="641"/>
      <c r="DU34" s="641"/>
      <c r="DV34" s="642"/>
      <c r="DW34" s="643">
        <v>20.399999999999999</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421496</v>
      </c>
      <c r="S35" s="641"/>
      <c r="T35" s="641"/>
      <c r="U35" s="641"/>
      <c r="V35" s="641"/>
      <c r="W35" s="641"/>
      <c r="X35" s="641"/>
      <c r="Y35" s="642"/>
      <c r="Z35" s="677">
        <v>7.1</v>
      </c>
      <c r="AA35" s="677"/>
      <c r="AB35" s="677"/>
      <c r="AC35" s="677"/>
      <c r="AD35" s="678" t="s">
        <v>128</v>
      </c>
      <c r="AE35" s="678"/>
      <c r="AF35" s="678"/>
      <c r="AG35" s="678"/>
      <c r="AH35" s="678"/>
      <c r="AI35" s="678"/>
      <c r="AJ35" s="678"/>
      <c r="AK35" s="678"/>
      <c r="AL35" s="643" t="s">
        <v>232</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20692</v>
      </c>
      <c r="CS35" s="659"/>
      <c r="CT35" s="659"/>
      <c r="CU35" s="659"/>
      <c r="CV35" s="659"/>
      <c r="CW35" s="659"/>
      <c r="CX35" s="659"/>
      <c r="CY35" s="660"/>
      <c r="CZ35" s="643">
        <v>0.4</v>
      </c>
      <c r="DA35" s="661"/>
      <c r="DB35" s="661"/>
      <c r="DC35" s="662"/>
      <c r="DD35" s="646">
        <v>17844</v>
      </c>
      <c r="DE35" s="659"/>
      <c r="DF35" s="659"/>
      <c r="DG35" s="659"/>
      <c r="DH35" s="659"/>
      <c r="DI35" s="659"/>
      <c r="DJ35" s="659"/>
      <c r="DK35" s="660"/>
      <c r="DL35" s="646">
        <v>15135</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337404</v>
      </c>
      <c r="S36" s="641"/>
      <c r="T36" s="641"/>
      <c r="U36" s="641"/>
      <c r="V36" s="641"/>
      <c r="W36" s="641"/>
      <c r="X36" s="641"/>
      <c r="Y36" s="642"/>
      <c r="Z36" s="677">
        <v>5.7</v>
      </c>
      <c r="AA36" s="677"/>
      <c r="AB36" s="677"/>
      <c r="AC36" s="677"/>
      <c r="AD36" s="678" t="s">
        <v>128</v>
      </c>
      <c r="AE36" s="678"/>
      <c r="AF36" s="678"/>
      <c r="AG36" s="678"/>
      <c r="AH36" s="678"/>
      <c r="AI36" s="678"/>
      <c r="AJ36" s="678"/>
      <c r="AK36" s="678"/>
      <c r="AL36" s="643" t="s">
        <v>127</v>
      </c>
      <c r="AM36" s="644"/>
      <c r="AN36" s="644"/>
      <c r="AO36" s="679"/>
      <c r="AP36" s="235"/>
      <c r="AQ36" s="692" t="s">
        <v>324</v>
      </c>
      <c r="AR36" s="693"/>
      <c r="AS36" s="693"/>
      <c r="AT36" s="693"/>
      <c r="AU36" s="693"/>
      <c r="AV36" s="693"/>
      <c r="AW36" s="693"/>
      <c r="AX36" s="693"/>
      <c r="AY36" s="694"/>
      <c r="AZ36" s="695">
        <v>774588</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32573</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648885</v>
      </c>
      <c r="CS36" s="641"/>
      <c r="CT36" s="641"/>
      <c r="CU36" s="641"/>
      <c r="CV36" s="641"/>
      <c r="CW36" s="641"/>
      <c r="CX36" s="641"/>
      <c r="CY36" s="642"/>
      <c r="CZ36" s="643">
        <v>11.5</v>
      </c>
      <c r="DA36" s="661"/>
      <c r="DB36" s="661"/>
      <c r="DC36" s="662"/>
      <c r="DD36" s="646">
        <v>595540</v>
      </c>
      <c r="DE36" s="641"/>
      <c r="DF36" s="641"/>
      <c r="DG36" s="641"/>
      <c r="DH36" s="641"/>
      <c r="DI36" s="641"/>
      <c r="DJ36" s="641"/>
      <c r="DK36" s="642"/>
      <c r="DL36" s="646">
        <v>510858</v>
      </c>
      <c r="DM36" s="641"/>
      <c r="DN36" s="641"/>
      <c r="DO36" s="641"/>
      <c r="DP36" s="641"/>
      <c r="DQ36" s="641"/>
      <c r="DR36" s="641"/>
      <c r="DS36" s="641"/>
      <c r="DT36" s="641"/>
      <c r="DU36" s="641"/>
      <c r="DV36" s="642"/>
      <c r="DW36" s="643">
        <v>14.7</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189211</v>
      </c>
      <c r="S37" s="641"/>
      <c r="T37" s="641"/>
      <c r="U37" s="641"/>
      <c r="V37" s="641"/>
      <c r="W37" s="641"/>
      <c r="X37" s="641"/>
      <c r="Y37" s="642"/>
      <c r="Z37" s="677">
        <v>3.2</v>
      </c>
      <c r="AA37" s="677"/>
      <c r="AB37" s="677"/>
      <c r="AC37" s="677"/>
      <c r="AD37" s="678" t="s">
        <v>128</v>
      </c>
      <c r="AE37" s="678"/>
      <c r="AF37" s="678"/>
      <c r="AG37" s="678"/>
      <c r="AH37" s="678"/>
      <c r="AI37" s="678"/>
      <c r="AJ37" s="678"/>
      <c r="AK37" s="678"/>
      <c r="AL37" s="643" t="s">
        <v>127</v>
      </c>
      <c r="AM37" s="644"/>
      <c r="AN37" s="644"/>
      <c r="AO37" s="679"/>
      <c r="AQ37" s="680" t="s">
        <v>328</v>
      </c>
      <c r="AR37" s="681"/>
      <c r="AS37" s="681"/>
      <c r="AT37" s="681"/>
      <c r="AU37" s="681"/>
      <c r="AV37" s="681"/>
      <c r="AW37" s="681"/>
      <c r="AX37" s="681"/>
      <c r="AY37" s="682"/>
      <c r="AZ37" s="640">
        <v>306932</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24965</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358628</v>
      </c>
      <c r="CS37" s="659"/>
      <c r="CT37" s="659"/>
      <c r="CU37" s="659"/>
      <c r="CV37" s="659"/>
      <c r="CW37" s="659"/>
      <c r="CX37" s="659"/>
      <c r="CY37" s="660"/>
      <c r="CZ37" s="643">
        <v>6.4</v>
      </c>
      <c r="DA37" s="661"/>
      <c r="DB37" s="661"/>
      <c r="DC37" s="662"/>
      <c r="DD37" s="646">
        <v>358628</v>
      </c>
      <c r="DE37" s="659"/>
      <c r="DF37" s="659"/>
      <c r="DG37" s="659"/>
      <c r="DH37" s="659"/>
      <c r="DI37" s="659"/>
      <c r="DJ37" s="659"/>
      <c r="DK37" s="660"/>
      <c r="DL37" s="646">
        <v>356322</v>
      </c>
      <c r="DM37" s="659"/>
      <c r="DN37" s="659"/>
      <c r="DO37" s="659"/>
      <c r="DP37" s="659"/>
      <c r="DQ37" s="659"/>
      <c r="DR37" s="659"/>
      <c r="DS37" s="659"/>
      <c r="DT37" s="659"/>
      <c r="DU37" s="659"/>
      <c r="DV37" s="660"/>
      <c r="DW37" s="643">
        <v>10.3</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138501</v>
      </c>
      <c r="S38" s="641"/>
      <c r="T38" s="641"/>
      <c r="U38" s="641"/>
      <c r="V38" s="641"/>
      <c r="W38" s="641"/>
      <c r="X38" s="641"/>
      <c r="Y38" s="642"/>
      <c r="Z38" s="677">
        <v>2.2999999999999998</v>
      </c>
      <c r="AA38" s="677"/>
      <c r="AB38" s="677"/>
      <c r="AC38" s="677"/>
      <c r="AD38" s="678">
        <v>1250</v>
      </c>
      <c r="AE38" s="678"/>
      <c r="AF38" s="678"/>
      <c r="AG38" s="678"/>
      <c r="AH38" s="678"/>
      <c r="AI38" s="678"/>
      <c r="AJ38" s="678"/>
      <c r="AK38" s="678"/>
      <c r="AL38" s="643">
        <v>0</v>
      </c>
      <c r="AM38" s="644"/>
      <c r="AN38" s="644"/>
      <c r="AO38" s="679"/>
      <c r="AQ38" s="680" t="s">
        <v>332</v>
      </c>
      <c r="AR38" s="681"/>
      <c r="AS38" s="681"/>
      <c r="AT38" s="681"/>
      <c r="AU38" s="681"/>
      <c r="AV38" s="681"/>
      <c r="AW38" s="681"/>
      <c r="AX38" s="681"/>
      <c r="AY38" s="682"/>
      <c r="AZ38" s="640">
        <v>1999</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1812</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772589</v>
      </c>
      <c r="CS38" s="641"/>
      <c r="CT38" s="641"/>
      <c r="CU38" s="641"/>
      <c r="CV38" s="641"/>
      <c r="CW38" s="641"/>
      <c r="CX38" s="641"/>
      <c r="CY38" s="642"/>
      <c r="CZ38" s="643">
        <v>13.7</v>
      </c>
      <c r="DA38" s="661"/>
      <c r="DB38" s="661"/>
      <c r="DC38" s="662"/>
      <c r="DD38" s="646">
        <v>684662</v>
      </c>
      <c r="DE38" s="641"/>
      <c r="DF38" s="641"/>
      <c r="DG38" s="641"/>
      <c r="DH38" s="641"/>
      <c r="DI38" s="641"/>
      <c r="DJ38" s="641"/>
      <c r="DK38" s="642"/>
      <c r="DL38" s="646">
        <v>598831</v>
      </c>
      <c r="DM38" s="641"/>
      <c r="DN38" s="641"/>
      <c r="DO38" s="641"/>
      <c r="DP38" s="641"/>
      <c r="DQ38" s="641"/>
      <c r="DR38" s="641"/>
      <c r="DS38" s="641"/>
      <c r="DT38" s="641"/>
      <c r="DU38" s="641"/>
      <c r="DV38" s="642"/>
      <c r="DW38" s="643">
        <v>17.3</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172600</v>
      </c>
      <c r="S39" s="641"/>
      <c r="T39" s="641"/>
      <c r="U39" s="641"/>
      <c r="V39" s="641"/>
      <c r="W39" s="641"/>
      <c r="X39" s="641"/>
      <c r="Y39" s="642"/>
      <c r="Z39" s="677">
        <v>2.9</v>
      </c>
      <c r="AA39" s="677"/>
      <c r="AB39" s="677"/>
      <c r="AC39" s="677"/>
      <c r="AD39" s="678" t="s">
        <v>128</v>
      </c>
      <c r="AE39" s="678"/>
      <c r="AF39" s="678"/>
      <c r="AG39" s="678"/>
      <c r="AH39" s="678"/>
      <c r="AI39" s="678"/>
      <c r="AJ39" s="678"/>
      <c r="AK39" s="678"/>
      <c r="AL39" s="643" t="s">
        <v>128</v>
      </c>
      <c r="AM39" s="644"/>
      <c r="AN39" s="644"/>
      <c r="AO39" s="679"/>
      <c r="AQ39" s="680" t="s">
        <v>336</v>
      </c>
      <c r="AR39" s="681"/>
      <c r="AS39" s="681"/>
      <c r="AT39" s="681"/>
      <c r="AU39" s="681"/>
      <c r="AV39" s="681"/>
      <c r="AW39" s="681"/>
      <c r="AX39" s="681"/>
      <c r="AY39" s="682"/>
      <c r="AZ39" s="640" t="s">
        <v>232</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3077</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207043</v>
      </c>
      <c r="CS39" s="659"/>
      <c r="CT39" s="659"/>
      <c r="CU39" s="659"/>
      <c r="CV39" s="659"/>
      <c r="CW39" s="659"/>
      <c r="CX39" s="659"/>
      <c r="CY39" s="660"/>
      <c r="CZ39" s="643">
        <v>3.7</v>
      </c>
      <c r="DA39" s="661"/>
      <c r="DB39" s="661"/>
      <c r="DC39" s="662"/>
      <c r="DD39" s="646">
        <v>202410</v>
      </c>
      <c r="DE39" s="659"/>
      <c r="DF39" s="659"/>
      <c r="DG39" s="659"/>
      <c r="DH39" s="659"/>
      <c r="DI39" s="659"/>
      <c r="DJ39" s="659"/>
      <c r="DK39" s="660"/>
      <c r="DL39" s="646" t="s">
        <v>127</v>
      </c>
      <c r="DM39" s="659"/>
      <c r="DN39" s="659"/>
      <c r="DO39" s="659"/>
      <c r="DP39" s="659"/>
      <c r="DQ39" s="659"/>
      <c r="DR39" s="659"/>
      <c r="DS39" s="659"/>
      <c r="DT39" s="659"/>
      <c r="DU39" s="659"/>
      <c r="DV39" s="660"/>
      <c r="DW39" s="643" t="s">
        <v>232</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128</v>
      </c>
      <c r="AA40" s="677"/>
      <c r="AB40" s="677"/>
      <c r="AC40" s="677"/>
      <c r="AD40" s="678" t="s">
        <v>232</v>
      </c>
      <c r="AE40" s="678"/>
      <c r="AF40" s="678"/>
      <c r="AG40" s="678"/>
      <c r="AH40" s="678"/>
      <c r="AI40" s="678"/>
      <c r="AJ40" s="678"/>
      <c r="AK40" s="678"/>
      <c r="AL40" s="643" t="s">
        <v>128</v>
      </c>
      <c r="AM40" s="644"/>
      <c r="AN40" s="644"/>
      <c r="AO40" s="679"/>
      <c r="AQ40" s="680" t="s">
        <v>340</v>
      </c>
      <c r="AR40" s="681"/>
      <c r="AS40" s="681"/>
      <c r="AT40" s="681"/>
      <c r="AU40" s="681"/>
      <c r="AV40" s="681"/>
      <c r="AW40" s="681"/>
      <c r="AX40" s="681"/>
      <c r="AY40" s="682"/>
      <c r="AZ40" s="640" t="s">
        <v>128</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103</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800</v>
      </c>
      <c r="CS40" s="641"/>
      <c r="CT40" s="641"/>
      <c r="CU40" s="641"/>
      <c r="CV40" s="641"/>
      <c r="CW40" s="641"/>
      <c r="CX40" s="641"/>
      <c r="CY40" s="642"/>
      <c r="CZ40" s="643">
        <v>0</v>
      </c>
      <c r="DA40" s="661"/>
      <c r="DB40" s="661"/>
      <c r="DC40" s="662"/>
      <c r="DD40" s="646" t="s">
        <v>127</v>
      </c>
      <c r="DE40" s="641"/>
      <c r="DF40" s="641"/>
      <c r="DG40" s="641"/>
      <c r="DH40" s="641"/>
      <c r="DI40" s="641"/>
      <c r="DJ40" s="641"/>
      <c r="DK40" s="642"/>
      <c r="DL40" s="646" t="s">
        <v>128</v>
      </c>
      <c r="DM40" s="641"/>
      <c r="DN40" s="641"/>
      <c r="DO40" s="641"/>
      <c r="DP40" s="641"/>
      <c r="DQ40" s="641"/>
      <c r="DR40" s="641"/>
      <c r="DS40" s="641"/>
      <c r="DT40" s="641"/>
      <c r="DU40" s="641"/>
      <c r="DV40" s="642"/>
      <c r="DW40" s="643" t="s">
        <v>232</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163000</v>
      </c>
      <c r="S41" s="641"/>
      <c r="T41" s="641"/>
      <c r="U41" s="641"/>
      <c r="V41" s="641"/>
      <c r="W41" s="641"/>
      <c r="X41" s="641"/>
      <c r="Y41" s="642"/>
      <c r="Z41" s="677">
        <v>2.7</v>
      </c>
      <c r="AA41" s="677"/>
      <c r="AB41" s="677"/>
      <c r="AC41" s="677"/>
      <c r="AD41" s="678" t="s">
        <v>232</v>
      </c>
      <c r="AE41" s="678"/>
      <c r="AF41" s="678"/>
      <c r="AG41" s="678"/>
      <c r="AH41" s="678"/>
      <c r="AI41" s="678"/>
      <c r="AJ41" s="678"/>
      <c r="AK41" s="678"/>
      <c r="AL41" s="643" t="s">
        <v>128</v>
      </c>
      <c r="AM41" s="644"/>
      <c r="AN41" s="644"/>
      <c r="AO41" s="679"/>
      <c r="AQ41" s="680" t="s">
        <v>345</v>
      </c>
      <c r="AR41" s="681"/>
      <c r="AS41" s="681"/>
      <c r="AT41" s="681"/>
      <c r="AU41" s="681"/>
      <c r="AV41" s="681"/>
      <c r="AW41" s="681"/>
      <c r="AX41" s="681"/>
      <c r="AY41" s="682"/>
      <c r="AZ41" s="640">
        <v>105904</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v>1</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232</v>
      </c>
      <c r="DA41" s="661"/>
      <c r="DB41" s="661"/>
      <c r="DC41" s="662"/>
      <c r="DD41" s="646" t="s">
        <v>232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5948385</v>
      </c>
      <c r="S42" s="663"/>
      <c r="T42" s="663"/>
      <c r="U42" s="663"/>
      <c r="V42" s="663"/>
      <c r="W42" s="663"/>
      <c r="X42" s="663"/>
      <c r="Y42" s="665"/>
      <c r="Z42" s="666">
        <v>100</v>
      </c>
      <c r="AA42" s="666"/>
      <c r="AB42" s="666"/>
      <c r="AC42" s="666"/>
      <c r="AD42" s="667">
        <v>3303753</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359753</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323</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463984</v>
      </c>
      <c r="CS42" s="641"/>
      <c r="CT42" s="641"/>
      <c r="CU42" s="641"/>
      <c r="CV42" s="641"/>
      <c r="CW42" s="641"/>
      <c r="CX42" s="641"/>
      <c r="CY42" s="642"/>
      <c r="CZ42" s="643">
        <v>8.1999999999999993</v>
      </c>
      <c r="DA42" s="644"/>
      <c r="DB42" s="644"/>
      <c r="DC42" s="645"/>
      <c r="DD42" s="646">
        <v>309103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33893</v>
      </c>
      <c r="CS43" s="659"/>
      <c r="CT43" s="659"/>
      <c r="CU43" s="659"/>
      <c r="CV43" s="659"/>
      <c r="CW43" s="659"/>
      <c r="CX43" s="659"/>
      <c r="CY43" s="660"/>
      <c r="CZ43" s="643">
        <v>0.6</v>
      </c>
      <c r="DA43" s="661"/>
      <c r="DB43" s="661"/>
      <c r="DC43" s="662"/>
      <c r="DD43" s="646">
        <v>33893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300</v>
      </c>
      <c r="CE44" s="654"/>
      <c r="CF44" s="637" t="s">
        <v>353</v>
      </c>
      <c r="CG44" s="638"/>
      <c r="CH44" s="638"/>
      <c r="CI44" s="638"/>
      <c r="CJ44" s="638"/>
      <c r="CK44" s="638"/>
      <c r="CL44" s="638"/>
      <c r="CM44" s="638"/>
      <c r="CN44" s="638"/>
      <c r="CO44" s="638"/>
      <c r="CP44" s="638"/>
      <c r="CQ44" s="639"/>
      <c r="CR44" s="640">
        <v>463984</v>
      </c>
      <c r="CS44" s="641"/>
      <c r="CT44" s="641"/>
      <c r="CU44" s="641"/>
      <c r="CV44" s="641"/>
      <c r="CW44" s="641"/>
      <c r="CX44" s="641"/>
      <c r="CY44" s="642"/>
      <c r="CZ44" s="643">
        <v>8.1999999999999993</v>
      </c>
      <c r="DA44" s="644"/>
      <c r="DB44" s="644"/>
      <c r="DC44" s="645"/>
      <c r="DD44" s="646">
        <v>309103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103128</v>
      </c>
      <c r="CS45" s="659"/>
      <c r="CT45" s="659"/>
      <c r="CU45" s="659"/>
      <c r="CV45" s="659"/>
      <c r="CW45" s="659"/>
      <c r="CX45" s="659"/>
      <c r="CY45" s="660"/>
      <c r="CZ45" s="643">
        <v>1.8</v>
      </c>
      <c r="DA45" s="661"/>
      <c r="DB45" s="661"/>
      <c r="DC45" s="662"/>
      <c r="DD45" s="646">
        <v>43396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359078</v>
      </c>
      <c r="CS46" s="641"/>
      <c r="CT46" s="641"/>
      <c r="CU46" s="641"/>
      <c r="CV46" s="641"/>
      <c r="CW46" s="641"/>
      <c r="CX46" s="641"/>
      <c r="CY46" s="642"/>
      <c r="CZ46" s="643">
        <v>6.4</v>
      </c>
      <c r="DA46" s="644"/>
      <c r="DB46" s="644"/>
      <c r="DC46" s="645"/>
      <c r="DD46" s="646">
        <v>263929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t="s">
        <v>128</v>
      </c>
      <c r="CS47" s="659"/>
      <c r="CT47" s="659"/>
      <c r="CU47" s="659"/>
      <c r="CV47" s="659"/>
      <c r="CW47" s="659"/>
      <c r="CX47" s="659"/>
      <c r="CY47" s="660"/>
      <c r="CZ47" s="643" t="s">
        <v>128</v>
      </c>
      <c r="DA47" s="661"/>
      <c r="DB47" s="661"/>
      <c r="DC47" s="662"/>
      <c r="DD47" s="646" t="s">
        <v>232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128</v>
      </c>
      <c r="CS48" s="641"/>
      <c r="CT48" s="641"/>
      <c r="CU48" s="641"/>
      <c r="CV48" s="641"/>
      <c r="CW48" s="641"/>
      <c r="CX48" s="641"/>
      <c r="CY48" s="642"/>
      <c r="CZ48" s="643" t="s">
        <v>232</v>
      </c>
      <c r="DA48" s="644"/>
      <c r="DB48" s="644"/>
      <c r="DC48" s="645"/>
      <c r="DD48" s="646" t="s">
        <v>232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5646498</v>
      </c>
      <c r="CS49" s="625"/>
      <c r="CT49" s="625"/>
      <c r="CU49" s="625"/>
      <c r="CV49" s="625"/>
      <c r="CW49" s="625"/>
      <c r="CX49" s="625"/>
      <c r="CY49" s="626"/>
      <c r="CZ49" s="627">
        <v>100</v>
      </c>
      <c r="DA49" s="628"/>
      <c r="DB49" s="628"/>
      <c r="DC49" s="629"/>
      <c r="DD49" s="630">
        <v>4214031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wlhUOTHfuamPoIzcQwIzxyxHptbNp1jnJCn2Z1zNQXwiaCkjNLuxtBrnxUinWipv0liZsD26tGTf0kaAIKe1Jw==" saltValue="1N/nl/+BUUacPijMJoxtl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AU95" sqref="AU9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59">
        <v>5880.5</v>
      </c>
      <c r="R7" s="1160"/>
      <c r="S7" s="1160"/>
      <c r="T7" s="1160"/>
      <c r="U7" s="1160"/>
      <c r="V7" s="1160">
        <v>5579.6</v>
      </c>
      <c r="W7" s="1160"/>
      <c r="X7" s="1160"/>
      <c r="Y7" s="1160"/>
      <c r="Z7" s="1160"/>
      <c r="AA7" s="1160">
        <v>300.89999999999998</v>
      </c>
      <c r="AB7" s="1160"/>
      <c r="AC7" s="1160"/>
      <c r="AD7" s="1160"/>
      <c r="AE7" s="1161"/>
      <c r="AF7" s="1162">
        <v>254</v>
      </c>
      <c r="AG7" s="1163"/>
      <c r="AH7" s="1163"/>
      <c r="AI7" s="1163"/>
      <c r="AJ7" s="1164"/>
      <c r="AK7" s="1146">
        <v>337.4</v>
      </c>
      <c r="AL7" s="1147"/>
      <c r="AM7" s="1147"/>
      <c r="AN7" s="1147"/>
      <c r="AO7" s="1147"/>
      <c r="AP7" s="1147">
        <v>2260.6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579</v>
      </c>
      <c r="BT7" s="1151"/>
      <c r="BU7" s="1151"/>
      <c r="BV7" s="1151"/>
      <c r="BW7" s="1151"/>
      <c r="BX7" s="1151"/>
      <c r="BY7" s="1151"/>
      <c r="BZ7" s="1151"/>
      <c r="CA7" s="1151"/>
      <c r="CB7" s="1151"/>
      <c r="CC7" s="1151"/>
      <c r="CD7" s="1151"/>
      <c r="CE7" s="1151"/>
      <c r="CF7" s="1151"/>
      <c r="CG7" s="1152"/>
      <c r="CH7" s="1143">
        <v>0</v>
      </c>
      <c r="CI7" s="1144"/>
      <c r="CJ7" s="1144"/>
      <c r="CK7" s="1144"/>
      <c r="CL7" s="1145"/>
      <c r="CM7" s="1143">
        <v>15</v>
      </c>
      <c r="CN7" s="1144"/>
      <c r="CO7" s="1144"/>
      <c r="CP7" s="1144"/>
      <c r="CQ7" s="1145"/>
      <c r="CR7" s="1143">
        <v>5</v>
      </c>
      <c r="CS7" s="1144"/>
      <c r="CT7" s="1144"/>
      <c r="CU7" s="1144"/>
      <c r="CV7" s="1145"/>
      <c r="CW7" s="1143" t="s">
        <v>588</v>
      </c>
      <c r="CX7" s="1144"/>
      <c r="CY7" s="1144"/>
      <c r="CZ7" s="1144"/>
      <c r="DA7" s="1145"/>
      <c r="DB7" s="1143" t="s">
        <v>588</v>
      </c>
      <c r="DC7" s="1144"/>
      <c r="DD7" s="1144"/>
      <c r="DE7" s="1144"/>
      <c r="DF7" s="1145"/>
      <c r="DG7" s="1143" t="s">
        <v>588</v>
      </c>
      <c r="DH7" s="1144"/>
      <c r="DI7" s="1144"/>
      <c r="DJ7" s="1144"/>
      <c r="DK7" s="1145"/>
      <c r="DL7" s="1143" t="s">
        <v>588</v>
      </c>
      <c r="DM7" s="1144"/>
      <c r="DN7" s="1144"/>
      <c r="DO7" s="1144"/>
      <c r="DP7" s="1145"/>
      <c r="DQ7" s="1143" t="s">
        <v>588</v>
      </c>
      <c r="DR7" s="1144"/>
      <c r="DS7" s="1144"/>
      <c r="DT7" s="1144"/>
      <c r="DU7" s="1145"/>
      <c r="DV7" s="1170"/>
      <c r="DW7" s="1171"/>
      <c r="DX7" s="1171"/>
      <c r="DY7" s="1171"/>
      <c r="DZ7" s="1172"/>
      <c r="EA7" s="255"/>
    </row>
    <row r="8" spans="1:131" s="256" customFormat="1" ht="26.25" customHeight="1" x14ac:dyDescent="0.15">
      <c r="A8" s="262">
        <v>2</v>
      </c>
      <c r="B8" s="1092" t="s">
        <v>385</v>
      </c>
      <c r="C8" s="1093"/>
      <c r="D8" s="1093"/>
      <c r="E8" s="1093"/>
      <c r="F8" s="1093"/>
      <c r="G8" s="1093"/>
      <c r="H8" s="1093"/>
      <c r="I8" s="1093"/>
      <c r="J8" s="1093"/>
      <c r="K8" s="1093"/>
      <c r="L8" s="1093"/>
      <c r="M8" s="1093"/>
      <c r="N8" s="1093"/>
      <c r="O8" s="1093"/>
      <c r="P8" s="1094"/>
      <c r="Q8" s="1098">
        <v>10.3</v>
      </c>
      <c r="R8" s="1099"/>
      <c r="S8" s="1099"/>
      <c r="T8" s="1099"/>
      <c r="U8" s="1099"/>
      <c r="V8" s="1099">
        <v>9.6999999999999993</v>
      </c>
      <c r="W8" s="1099"/>
      <c r="X8" s="1099"/>
      <c r="Y8" s="1099"/>
      <c r="Z8" s="1099"/>
      <c r="AA8" s="1099">
        <v>0.6</v>
      </c>
      <c r="AB8" s="1099"/>
      <c r="AC8" s="1099"/>
      <c r="AD8" s="1099"/>
      <c r="AE8" s="1100"/>
      <c r="AF8" s="1074">
        <v>1</v>
      </c>
      <c r="AG8" s="1075"/>
      <c r="AH8" s="1075"/>
      <c r="AI8" s="1075"/>
      <c r="AJ8" s="1076"/>
      <c r="AK8" s="1141">
        <v>0.03</v>
      </c>
      <c r="AL8" s="1142"/>
      <c r="AM8" s="1142"/>
      <c r="AN8" s="1142"/>
      <c r="AO8" s="1142"/>
      <c r="AP8" s="1142">
        <v>12.9</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t="s">
        <v>386</v>
      </c>
      <c r="C9" s="1093"/>
      <c r="D9" s="1093"/>
      <c r="E9" s="1093"/>
      <c r="F9" s="1093"/>
      <c r="G9" s="1093"/>
      <c r="H9" s="1093"/>
      <c r="I9" s="1093"/>
      <c r="J9" s="1093"/>
      <c r="K9" s="1093"/>
      <c r="L9" s="1093"/>
      <c r="M9" s="1093"/>
      <c r="N9" s="1093"/>
      <c r="O9" s="1093"/>
      <c r="P9" s="1094"/>
      <c r="Q9" s="1098">
        <v>120</v>
      </c>
      <c r="R9" s="1099"/>
      <c r="S9" s="1099"/>
      <c r="T9" s="1099"/>
      <c r="U9" s="1099"/>
      <c r="V9" s="1099">
        <v>119.7</v>
      </c>
      <c r="W9" s="1099"/>
      <c r="X9" s="1099"/>
      <c r="Y9" s="1099"/>
      <c r="Z9" s="1099"/>
      <c r="AA9" s="1099">
        <v>0.3</v>
      </c>
      <c r="AB9" s="1099"/>
      <c r="AC9" s="1099"/>
      <c r="AD9" s="1099"/>
      <c r="AE9" s="1100"/>
      <c r="AF9" s="1074">
        <v>0</v>
      </c>
      <c r="AG9" s="1075"/>
      <c r="AH9" s="1075"/>
      <c r="AI9" s="1075"/>
      <c r="AJ9" s="1076"/>
      <c r="AK9" s="1141">
        <v>63.4</v>
      </c>
      <c r="AL9" s="1142"/>
      <c r="AM9" s="1142"/>
      <c r="AN9" s="1142"/>
      <c r="AO9" s="1142"/>
      <c r="AP9" s="1142" t="s">
        <v>575</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387</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v>5947</v>
      </c>
      <c r="R23" s="1124"/>
      <c r="S23" s="1124"/>
      <c r="T23" s="1124"/>
      <c r="U23" s="1124"/>
      <c r="V23" s="1124">
        <v>5646</v>
      </c>
      <c r="W23" s="1124"/>
      <c r="X23" s="1124"/>
      <c r="Y23" s="1124"/>
      <c r="Z23" s="1124"/>
      <c r="AA23" s="1124">
        <v>302</v>
      </c>
      <c r="AB23" s="1124"/>
      <c r="AC23" s="1124"/>
      <c r="AD23" s="1124"/>
      <c r="AE23" s="1125"/>
      <c r="AF23" s="1126">
        <v>255</v>
      </c>
      <c r="AG23" s="1124"/>
      <c r="AH23" s="1124"/>
      <c r="AI23" s="1124"/>
      <c r="AJ23" s="1127"/>
      <c r="AK23" s="1128"/>
      <c r="AL23" s="1129"/>
      <c r="AM23" s="1129"/>
      <c r="AN23" s="1129"/>
      <c r="AO23" s="1129"/>
      <c r="AP23" s="1124">
        <v>2274</v>
      </c>
      <c r="AQ23" s="1124"/>
      <c r="AR23" s="1124"/>
      <c r="AS23" s="1124"/>
      <c r="AT23" s="1124"/>
      <c r="AU23" s="1130"/>
      <c r="AV23" s="1130"/>
      <c r="AW23" s="1130"/>
      <c r="AX23" s="1130"/>
      <c r="AY23" s="1131"/>
      <c r="AZ23" s="1120" t="s">
        <v>390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1485</v>
      </c>
      <c r="R28" s="1109"/>
      <c r="S28" s="1109"/>
      <c r="T28" s="1109"/>
      <c r="U28" s="1109"/>
      <c r="V28" s="1109">
        <v>1452.4</v>
      </c>
      <c r="W28" s="1109"/>
      <c r="X28" s="1109"/>
      <c r="Y28" s="1109"/>
      <c r="Z28" s="1109"/>
      <c r="AA28" s="1109">
        <v>32.5</v>
      </c>
      <c r="AB28" s="1109"/>
      <c r="AC28" s="1109"/>
      <c r="AD28" s="1109"/>
      <c r="AE28" s="1110"/>
      <c r="AF28" s="1111">
        <v>33</v>
      </c>
      <c r="AG28" s="1109"/>
      <c r="AH28" s="1109"/>
      <c r="AI28" s="1109"/>
      <c r="AJ28" s="1112"/>
      <c r="AK28" s="1113">
        <v>86.5</v>
      </c>
      <c r="AL28" s="1101"/>
      <c r="AM28" s="1101"/>
      <c r="AN28" s="1101"/>
      <c r="AO28" s="1101"/>
      <c r="AP28" s="1101" t="s">
        <v>574</v>
      </c>
      <c r="AQ28" s="1101"/>
      <c r="AR28" s="1101"/>
      <c r="AS28" s="1101"/>
      <c r="AT28" s="1101"/>
      <c r="AU28" s="1101" t="s">
        <v>575</v>
      </c>
      <c r="AV28" s="1101"/>
      <c r="AW28" s="1101"/>
      <c r="AX28" s="1101"/>
      <c r="AY28" s="1101"/>
      <c r="AZ28" s="1102" t="s">
        <v>575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402</v>
      </c>
      <c r="C29" s="1093"/>
      <c r="D29" s="1093"/>
      <c r="E29" s="1093"/>
      <c r="F29" s="1093"/>
      <c r="G29" s="1093"/>
      <c r="H29" s="1093"/>
      <c r="I29" s="1093"/>
      <c r="J29" s="1093"/>
      <c r="K29" s="1093"/>
      <c r="L29" s="1093"/>
      <c r="M29" s="1093"/>
      <c r="N29" s="1093"/>
      <c r="O29" s="1093"/>
      <c r="P29" s="1094"/>
      <c r="Q29" s="1098">
        <v>1157.3</v>
      </c>
      <c r="R29" s="1099"/>
      <c r="S29" s="1099"/>
      <c r="T29" s="1099"/>
      <c r="U29" s="1099"/>
      <c r="V29" s="1099">
        <v>1139.3</v>
      </c>
      <c r="W29" s="1099"/>
      <c r="X29" s="1099"/>
      <c r="Y29" s="1099"/>
      <c r="Z29" s="1099"/>
      <c r="AA29" s="1099">
        <v>18</v>
      </c>
      <c r="AB29" s="1099"/>
      <c r="AC29" s="1099"/>
      <c r="AD29" s="1099"/>
      <c r="AE29" s="1100"/>
      <c r="AF29" s="1074">
        <v>18</v>
      </c>
      <c r="AG29" s="1075"/>
      <c r="AH29" s="1075"/>
      <c r="AI29" s="1075"/>
      <c r="AJ29" s="1076"/>
      <c r="AK29" s="1035">
        <v>165.5</v>
      </c>
      <c r="AL29" s="1026"/>
      <c r="AM29" s="1026"/>
      <c r="AN29" s="1026"/>
      <c r="AO29" s="1026"/>
      <c r="AP29" s="1026" t="s">
        <v>576</v>
      </c>
      <c r="AQ29" s="1026"/>
      <c r="AR29" s="1026"/>
      <c r="AS29" s="1026"/>
      <c r="AT29" s="1026"/>
      <c r="AU29" s="1026" t="s">
        <v>575</v>
      </c>
      <c r="AV29" s="1026"/>
      <c r="AW29" s="1026"/>
      <c r="AX29" s="1026"/>
      <c r="AY29" s="1026"/>
      <c r="AZ29" s="1097" t="s">
        <v>577</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403</v>
      </c>
      <c r="C30" s="1093"/>
      <c r="D30" s="1093"/>
      <c r="E30" s="1093"/>
      <c r="F30" s="1093"/>
      <c r="G30" s="1093"/>
      <c r="H30" s="1093"/>
      <c r="I30" s="1093"/>
      <c r="J30" s="1093"/>
      <c r="K30" s="1093"/>
      <c r="L30" s="1093"/>
      <c r="M30" s="1093"/>
      <c r="N30" s="1093"/>
      <c r="O30" s="1093"/>
      <c r="P30" s="1094"/>
      <c r="Q30" s="1098">
        <v>130.5</v>
      </c>
      <c r="R30" s="1099"/>
      <c r="S30" s="1099"/>
      <c r="T30" s="1099"/>
      <c r="U30" s="1099"/>
      <c r="V30" s="1099">
        <v>130.5</v>
      </c>
      <c r="W30" s="1099"/>
      <c r="X30" s="1099"/>
      <c r="Y30" s="1099"/>
      <c r="Z30" s="1099"/>
      <c r="AA30" s="1099">
        <v>0</v>
      </c>
      <c r="AB30" s="1099"/>
      <c r="AC30" s="1099"/>
      <c r="AD30" s="1099"/>
      <c r="AE30" s="1100"/>
      <c r="AF30" s="1074" t="s">
        <v>404</v>
      </c>
      <c r="AG30" s="1075"/>
      <c r="AH30" s="1075"/>
      <c r="AI30" s="1075"/>
      <c r="AJ30" s="1076"/>
      <c r="AK30" s="1035">
        <v>33.1</v>
      </c>
      <c r="AL30" s="1026"/>
      <c r="AM30" s="1026"/>
      <c r="AN30" s="1026"/>
      <c r="AO30" s="1026"/>
      <c r="AP30" s="1026" t="s">
        <v>575</v>
      </c>
      <c r="AQ30" s="1026"/>
      <c r="AR30" s="1026"/>
      <c r="AS30" s="1026"/>
      <c r="AT30" s="1026"/>
      <c r="AU30" s="1026" t="s">
        <v>574</v>
      </c>
      <c r="AV30" s="1026"/>
      <c r="AW30" s="1026"/>
      <c r="AX30" s="1026"/>
      <c r="AY30" s="1026"/>
      <c r="AZ30" s="1097" t="s">
        <v>575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405</v>
      </c>
      <c r="C31" s="1093"/>
      <c r="D31" s="1093"/>
      <c r="E31" s="1093"/>
      <c r="F31" s="1093"/>
      <c r="G31" s="1093"/>
      <c r="H31" s="1093"/>
      <c r="I31" s="1093"/>
      <c r="J31" s="1093"/>
      <c r="K31" s="1093"/>
      <c r="L31" s="1093"/>
      <c r="M31" s="1093"/>
      <c r="N31" s="1093"/>
      <c r="O31" s="1093"/>
      <c r="P31" s="1094"/>
      <c r="Q31" s="1098">
        <v>293</v>
      </c>
      <c r="R31" s="1099"/>
      <c r="S31" s="1099"/>
      <c r="T31" s="1099"/>
      <c r="U31" s="1099"/>
      <c r="V31" s="1099">
        <v>256</v>
      </c>
      <c r="W31" s="1099"/>
      <c r="X31" s="1099"/>
      <c r="Y31" s="1099"/>
      <c r="Z31" s="1099"/>
      <c r="AA31" s="1099">
        <v>37</v>
      </c>
      <c r="AB31" s="1099"/>
      <c r="AC31" s="1099"/>
      <c r="AD31" s="1099"/>
      <c r="AE31" s="1100"/>
      <c r="AF31" s="1074">
        <v>495</v>
      </c>
      <c r="AG31" s="1075"/>
      <c r="AH31" s="1075"/>
      <c r="AI31" s="1075"/>
      <c r="AJ31" s="1076"/>
      <c r="AK31" s="1035">
        <v>2</v>
      </c>
      <c r="AL31" s="1026"/>
      <c r="AM31" s="1026"/>
      <c r="AN31" s="1026"/>
      <c r="AO31" s="1026"/>
      <c r="AP31" s="1026">
        <v>302</v>
      </c>
      <c r="AQ31" s="1026"/>
      <c r="AR31" s="1026"/>
      <c r="AS31" s="1026"/>
      <c r="AT31" s="1026"/>
      <c r="AU31" s="1026">
        <v>4</v>
      </c>
      <c r="AV31" s="1026"/>
      <c r="AW31" s="1026"/>
      <c r="AX31" s="1026"/>
      <c r="AY31" s="1026"/>
      <c r="AZ31" s="1097" t="s">
        <v>575</v>
      </c>
      <c r="BA31" s="1097"/>
      <c r="BB31" s="1097"/>
      <c r="BC31" s="1097"/>
      <c r="BD31" s="1097"/>
      <c r="BE31" s="1087" t="s">
        <v>406</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407</v>
      </c>
      <c r="C32" s="1093"/>
      <c r="D32" s="1093"/>
      <c r="E32" s="1093"/>
      <c r="F32" s="1093"/>
      <c r="G32" s="1093"/>
      <c r="H32" s="1093"/>
      <c r="I32" s="1093"/>
      <c r="J32" s="1093"/>
      <c r="K32" s="1093"/>
      <c r="L32" s="1093"/>
      <c r="M32" s="1093"/>
      <c r="N32" s="1093"/>
      <c r="O32" s="1093"/>
      <c r="P32" s="1094"/>
      <c r="Q32" s="1098">
        <v>416.6</v>
      </c>
      <c r="R32" s="1099"/>
      <c r="S32" s="1099"/>
      <c r="T32" s="1099"/>
      <c r="U32" s="1099"/>
      <c r="V32" s="1099">
        <v>416.6</v>
      </c>
      <c r="W32" s="1099"/>
      <c r="X32" s="1099"/>
      <c r="Y32" s="1099"/>
      <c r="Z32" s="1099"/>
      <c r="AA32" s="1099" t="s">
        <v>575</v>
      </c>
      <c r="AB32" s="1099"/>
      <c r="AC32" s="1099"/>
      <c r="AD32" s="1099"/>
      <c r="AE32" s="1100"/>
      <c r="AF32" s="1074" t="s">
        <v>128</v>
      </c>
      <c r="AG32" s="1075"/>
      <c r="AH32" s="1075"/>
      <c r="AI32" s="1075"/>
      <c r="AJ32" s="1076"/>
      <c r="AK32" s="1035">
        <v>172.6</v>
      </c>
      <c r="AL32" s="1026"/>
      <c r="AM32" s="1026"/>
      <c r="AN32" s="1026"/>
      <c r="AO32" s="1026"/>
      <c r="AP32" s="1026">
        <v>2373.4</v>
      </c>
      <c r="AQ32" s="1026"/>
      <c r="AR32" s="1026"/>
      <c r="AS32" s="1026"/>
      <c r="AT32" s="1026"/>
      <c r="AU32" s="1026">
        <v>2055</v>
      </c>
      <c r="AV32" s="1026"/>
      <c r="AW32" s="1026"/>
      <c r="AX32" s="1026"/>
      <c r="AY32" s="1026"/>
      <c r="AZ32" s="1097" t="s">
        <v>578</v>
      </c>
      <c r="BA32" s="1097"/>
      <c r="BB32" s="1097"/>
      <c r="BC32" s="1097"/>
      <c r="BD32" s="1097"/>
      <c r="BE32" s="1087" t="s">
        <v>408</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409</v>
      </c>
      <c r="C33" s="1093"/>
      <c r="D33" s="1093"/>
      <c r="E33" s="1093"/>
      <c r="F33" s="1093"/>
      <c r="G33" s="1093"/>
      <c r="H33" s="1093"/>
      <c r="I33" s="1093"/>
      <c r="J33" s="1093"/>
      <c r="K33" s="1093"/>
      <c r="L33" s="1093"/>
      <c r="M33" s="1093"/>
      <c r="N33" s="1093"/>
      <c r="O33" s="1093"/>
      <c r="P33" s="1094"/>
      <c r="Q33" s="1098">
        <v>180</v>
      </c>
      <c r="R33" s="1099"/>
      <c r="S33" s="1099"/>
      <c r="T33" s="1099"/>
      <c r="U33" s="1099"/>
      <c r="V33" s="1099">
        <v>180</v>
      </c>
      <c r="W33" s="1099"/>
      <c r="X33" s="1099"/>
      <c r="Y33" s="1099"/>
      <c r="Z33" s="1099"/>
      <c r="AA33" s="1099">
        <v>0</v>
      </c>
      <c r="AB33" s="1099"/>
      <c r="AC33" s="1099"/>
      <c r="AD33" s="1099"/>
      <c r="AE33" s="1100"/>
      <c r="AF33" s="1074">
        <v>-1</v>
      </c>
      <c r="AG33" s="1075"/>
      <c r="AH33" s="1075"/>
      <c r="AI33" s="1075"/>
      <c r="AJ33" s="1076"/>
      <c r="AK33" s="1035">
        <v>134.19999999999999</v>
      </c>
      <c r="AL33" s="1026"/>
      <c r="AM33" s="1026"/>
      <c r="AN33" s="1026"/>
      <c r="AO33" s="1026"/>
      <c r="AP33" s="1026">
        <v>1377.7</v>
      </c>
      <c r="AQ33" s="1026"/>
      <c r="AR33" s="1026"/>
      <c r="AS33" s="1026"/>
      <c r="AT33" s="1026"/>
      <c r="AU33" s="1026">
        <v>1377.7</v>
      </c>
      <c r="AV33" s="1026"/>
      <c r="AW33" s="1026"/>
      <c r="AX33" s="1026"/>
      <c r="AY33" s="1026"/>
      <c r="AZ33" s="1097">
        <v>3.8</v>
      </c>
      <c r="BA33" s="1097"/>
      <c r="BB33" s="1097"/>
      <c r="BC33" s="1097"/>
      <c r="BD33" s="1097"/>
      <c r="BE33" s="1087" t="s">
        <v>408</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410</v>
      </c>
      <c r="C34" s="1093"/>
      <c r="D34" s="1093"/>
      <c r="E34" s="1093"/>
      <c r="F34" s="1093"/>
      <c r="G34" s="1093"/>
      <c r="H34" s="1093"/>
      <c r="I34" s="1093"/>
      <c r="J34" s="1093"/>
      <c r="K34" s="1093"/>
      <c r="L34" s="1093"/>
      <c r="M34" s="1093"/>
      <c r="N34" s="1093"/>
      <c r="O34" s="1093"/>
      <c r="P34" s="1094"/>
      <c r="Q34" s="1098">
        <v>31</v>
      </c>
      <c r="R34" s="1099"/>
      <c r="S34" s="1099"/>
      <c r="T34" s="1099"/>
      <c r="U34" s="1099"/>
      <c r="V34" s="1099">
        <v>31</v>
      </c>
      <c r="W34" s="1099"/>
      <c r="X34" s="1099"/>
      <c r="Y34" s="1099"/>
      <c r="Z34" s="1099"/>
      <c r="AA34" s="1099">
        <v>0</v>
      </c>
      <c r="AB34" s="1099"/>
      <c r="AC34" s="1099"/>
      <c r="AD34" s="1099"/>
      <c r="AE34" s="1100"/>
      <c r="AF34" s="1074" t="s">
        <v>128</v>
      </c>
      <c r="AG34" s="1075"/>
      <c r="AH34" s="1075"/>
      <c r="AI34" s="1075"/>
      <c r="AJ34" s="1076"/>
      <c r="AK34" s="1035" t="s">
        <v>575</v>
      </c>
      <c r="AL34" s="1026"/>
      <c r="AM34" s="1026"/>
      <c r="AN34" s="1026"/>
      <c r="AO34" s="1026"/>
      <c r="AP34" s="1026" t="s">
        <v>575</v>
      </c>
      <c r="AQ34" s="1026"/>
      <c r="AR34" s="1026"/>
      <c r="AS34" s="1026"/>
      <c r="AT34" s="1026"/>
      <c r="AU34" s="1026" t="s">
        <v>575</v>
      </c>
      <c r="AV34" s="1026"/>
      <c r="AW34" s="1026"/>
      <c r="AX34" s="1026"/>
      <c r="AY34" s="1026"/>
      <c r="AZ34" s="1097" t="s">
        <v>575</v>
      </c>
      <c r="BA34" s="1097"/>
      <c r="BB34" s="1097"/>
      <c r="BC34" s="1097"/>
      <c r="BD34" s="1097"/>
      <c r="BE34" s="1087" t="s">
        <v>408</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411</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544</v>
      </c>
      <c r="AG63" s="1014"/>
      <c r="AH63" s="1014"/>
      <c r="AI63" s="1014"/>
      <c r="AJ63" s="1085"/>
      <c r="AK63" s="1086"/>
      <c r="AL63" s="1018"/>
      <c r="AM63" s="1018"/>
      <c r="AN63" s="1018"/>
      <c r="AO63" s="1018"/>
      <c r="AP63" s="1014">
        <f>AP31+AP32+AP33</f>
        <v>4053.1000000000004</v>
      </c>
      <c r="AQ63" s="1014"/>
      <c r="AR63" s="1014"/>
      <c r="AS63" s="1014"/>
      <c r="AT63" s="1014"/>
      <c r="AU63" s="1014">
        <v>3437</v>
      </c>
      <c r="AV63" s="1014"/>
      <c r="AW63" s="1014"/>
      <c r="AX63" s="1014"/>
      <c r="AY63" s="1014"/>
      <c r="AZ63" s="1080"/>
      <c r="BA63" s="1080"/>
      <c r="BB63" s="1080"/>
      <c r="BC63" s="1080"/>
      <c r="BD63" s="1080"/>
      <c r="BE63" s="1015"/>
      <c r="BF63" s="1015"/>
      <c r="BG63" s="1015"/>
      <c r="BH63" s="1015"/>
      <c r="BI63" s="1016"/>
      <c r="BJ63" s="1081" t="s">
        <v>128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415</v>
      </c>
      <c r="R66" s="1057"/>
      <c r="S66" s="1057"/>
      <c r="T66" s="1057"/>
      <c r="U66" s="1058"/>
      <c r="V66" s="1056" t="s">
        <v>394</v>
      </c>
      <c r="W66" s="1057"/>
      <c r="X66" s="1057"/>
      <c r="Y66" s="1057"/>
      <c r="Z66" s="1058"/>
      <c r="AA66" s="1056" t="s">
        <v>395</v>
      </c>
      <c r="AB66" s="1057"/>
      <c r="AC66" s="1057"/>
      <c r="AD66" s="1057"/>
      <c r="AE66" s="1058"/>
      <c r="AF66" s="1062" t="s">
        <v>396</v>
      </c>
      <c r="AG66" s="1063"/>
      <c r="AH66" s="1063"/>
      <c r="AI66" s="1063"/>
      <c r="AJ66" s="1064"/>
      <c r="AK66" s="1056" t="s">
        <v>397</v>
      </c>
      <c r="AL66" s="1051"/>
      <c r="AM66" s="1051"/>
      <c r="AN66" s="1051"/>
      <c r="AO66" s="1052"/>
      <c r="AP66" s="1056" t="s">
        <v>398</v>
      </c>
      <c r="AQ66" s="1057"/>
      <c r="AR66" s="1057"/>
      <c r="AS66" s="1057"/>
      <c r="AT66" s="1058"/>
      <c r="AU66" s="1056" t="s">
        <v>416</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569</v>
      </c>
      <c r="C68" s="1041"/>
      <c r="D68" s="1041"/>
      <c r="E68" s="1041"/>
      <c r="F68" s="1041"/>
      <c r="G68" s="1041"/>
      <c r="H68" s="1041"/>
      <c r="I68" s="1041"/>
      <c r="J68" s="1041"/>
      <c r="K68" s="1041"/>
      <c r="L68" s="1041"/>
      <c r="M68" s="1041"/>
      <c r="N68" s="1041"/>
      <c r="O68" s="1041"/>
      <c r="P68" s="1042"/>
      <c r="Q68" s="1043">
        <v>5520.6</v>
      </c>
      <c r="R68" s="1037"/>
      <c r="S68" s="1037"/>
      <c r="T68" s="1037"/>
      <c r="U68" s="1037"/>
      <c r="V68" s="1037">
        <v>4997.5</v>
      </c>
      <c r="W68" s="1037"/>
      <c r="X68" s="1037"/>
      <c r="Y68" s="1037"/>
      <c r="Z68" s="1037"/>
      <c r="AA68" s="1037">
        <v>523</v>
      </c>
      <c r="AB68" s="1037"/>
      <c r="AC68" s="1037"/>
      <c r="AD68" s="1037"/>
      <c r="AE68" s="1037"/>
      <c r="AF68" s="1037">
        <v>523</v>
      </c>
      <c r="AG68" s="1037"/>
      <c r="AH68" s="1037"/>
      <c r="AI68" s="1037"/>
      <c r="AJ68" s="1037"/>
      <c r="AK68" s="1037">
        <v>750</v>
      </c>
      <c r="AL68" s="1037"/>
      <c r="AM68" s="1037"/>
      <c r="AN68" s="1037"/>
      <c r="AO68" s="1037"/>
      <c r="AP68" s="1037" t="s">
        <v>580</v>
      </c>
      <c r="AQ68" s="1037"/>
      <c r="AR68" s="1037"/>
      <c r="AS68" s="1037"/>
      <c r="AT68" s="1037"/>
      <c r="AU68" s="1037" t="s">
        <v>580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570</v>
      </c>
      <c r="C69" s="1030"/>
      <c r="D69" s="1030"/>
      <c r="E69" s="1030"/>
      <c r="F69" s="1030"/>
      <c r="G69" s="1030"/>
      <c r="H69" s="1030"/>
      <c r="I69" s="1030"/>
      <c r="J69" s="1030"/>
      <c r="K69" s="1030"/>
      <c r="L69" s="1030"/>
      <c r="M69" s="1030"/>
      <c r="N69" s="1030"/>
      <c r="O69" s="1030"/>
      <c r="P69" s="1031"/>
      <c r="Q69" s="1032">
        <v>188</v>
      </c>
      <c r="R69" s="1026"/>
      <c r="S69" s="1026"/>
      <c r="T69" s="1026"/>
      <c r="U69" s="1026"/>
      <c r="V69" s="1026">
        <v>154</v>
      </c>
      <c r="W69" s="1026"/>
      <c r="X69" s="1026"/>
      <c r="Y69" s="1026"/>
      <c r="Z69" s="1026"/>
      <c r="AA69" s="1026">
        <v>34</v>
      </c>
      <c r="AB69" s="1026"/>
      <c r="AC69" s="1026"/>
      <c r="AD69" s="1026"/>
      <c r="AE69" s="1026"/>
      <c r="AF69" s="1026">
        <v>34</v>
      </c>
      <c r="AG69" s="1026"/>
      <c r="AH69" s="1026"/>
      <c r="AI69" s="1026"/>
      <c r="AJ69" s="1026"/>
      <c r="AK69" s="1026">
        <v>40</v>
      </c>
      <c r="AL69" s="1026"/>
      <c r="AM69" s="1026"/>
      <c r="AN69" s="1026"/>
      <c r="AO69" s="1026"/>
      <c r="AP69" s="1026" t="s">
        <v>580</v>
      </c>
      <c r="AQ69" s="1026"/>
      <c r="AR69" s="1026"/>
      <c r="AS69" s="1026"/>
      <c r="AT69" s="1026"/>
      <c r="AU69" s="1026" t="s">
        <v>580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571</v>
      </c>
      <c r="C70" s="1030"/>
      <c r="D70" s="1030"/>
      <c r="E70" s="1030"/>
      <c r="F70" s="1030"/>
      <c r="G70" s="1030"/>
      <c r="H70" s="1030"/>
      <c r="I70" s="1030"/>
      <c r="J70" s="1030"/>
      <c r="K70" s="1030"/>
      <c r="L70" s="1030"/>
      <c r="M70" s="1030"/>
      <c r="N70" s="1030"/>
      <c r="O70" s="1030"/>
      <c r="P70" s="1031"/>
      <c r="Q70" s="1032">
        <v>2963</v>
      </c>
      <c r="R70" s="1026"/>
      <c r="S70" s="1026"/>
      <c r="T70" s="1026"/>
      <c r="U70" s="1026"/>
      <c r="V70" s="1026">
        <v>2892</v>
      </c>
      <c r="W70" s="1026"/>
      <c r="X70" s="1026"/>
      <c r="Y70" s="1026"/>
      <c r="Z70" s="1026"/>
      <c r="AA70" s="1026">
        <v>71</v>
      </c>
      <c r="AB70" s="1026"/>
      <c r="AC70" s="1026"/>
      <c r="AD70" s="1026"/>
      <c r="AE70" s="1026"/>
      <c r="AF70" s="1026">
        <v>64</v>
      </c>
      <c r="AG70" s="1026"/>
      <c r="AH70" s="1026"/>
      <c r="AI70" s="1026"/>
      <c r="AJ70" s="1026"/>
      <c r="AK70" s="1026">
        <v>37</v>
      </c>
      <c r="AL70" s="1026"/>
      <c r="AM70" s="1026"/>
      <c r="AN70" s="1026"/>
      <c r="AO70" s="1026"/>
      <c r="AP70" s="1026">
        <v>1946</v>
      </c>
      <c r="AQ70" s="1026"/>
      <c r="AR70" s="1026"/>
      <c r="AS70" s="1026"/>
      <c r="AT70" s="1026"/>
      <c r="AU70" s="1026">
        <v>176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572</v>
      </c>
      <c r="C71" s="1030"/>
      <c r="D71" s="1030"/>
      <c r="E71" s="1030"/>
      <c r="F71" s="1030"/>
      <c r="G71" s="1030"/>
      <c r="H71" s="1030"/>
      <c r="I71" s="1030"/>
      <c r="J71" s="1030"/>
      <c r="K71" s="1030"/>
      <c r="L71" s="1030"/>
      <c r="M71" s="1030"/>
      <c r="N71" s="1030"/>
      <c r="O71" s="1030"/>
      <c r="P71" s="1031"/>
      <c r="Q71" s="1032">
        <v>95</v>
      </c>
      <c r="R71" s="1026"/>
      <c r="S71" s="1026"/>
      <c r="T71" s="1026"/>
      <c r="U71" s="1026"/>
      <c r="V71" s="1026">
        <v>85</v>
      </c>
      <c r="W71" s="1026"/>
      <c r="X71" s="1026"/>
      <c r="Y71" s="1026"/>
      <c r="Z71" s="1026"/>
      <c r="AA71" s="1026">
        <v>10</v>
      </c>
      <c r="AB71" s="1026"/>
      <c r="AC71" s="1026"/>
      <c r="AD71" s="1026"/>
      <c r="AE71" s="1026"/>
      <c r="AF71" s="1026">
        <v>10</v>
      </c>
      <c r="AG71" s="1026"/>
      <c r="AH71" s="1026"/>
      <c r="AI71" s="1026"/>
      <c r="AJ71" s="1026"/>
      <c r="AK71" s="1026" t="s">
        <v>580</v>
      </c>
      <c r="AL71" s="1026"/>
      <c r="AM71" s="1026"/>
      <c r="AN71" s="1026"/>
      <c r="AO71" s="1026"/>
      <c r="AP71" s="1026" t="s">
        <v>581</v>
      </c>
      <c r="AQ71" s="1026"/>
      <c r="AR71" s="1026"/>
      <c r="AS71" s="1026"/>
      <c r="AT71" s="1026"/>
      <c r="AU71" s="1026" t="s">
        <v>582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573</v>
      </c>
      <c r="C72" s="1030"/>
      <c r="D72" s="1030"/>
      <c r="E72" s="1030"/>
      <c r="F72" s="1030"/>
      <c r="G72" s="1030"/>
      <c r="H72" s="1030"/>
      <c r="I72" s="1030"/>
      <c r="J72" s="1030"/>
      <c r="K72" s="1030"/>
      <c r="L72" s="1030"/>
      <c r="M72" s="1030"/>
      <c r="N72" s="1030"/>
      <c r="O72" s="1030"/>
      <c r="P72" s="1031"/>
      <c r="Q72" s="1032">
        <v>244880</v>
      </c>
      <c r="R72" s="1026"/>
      <c r="S72" s="1026"/>
      <c r="T72" s="1026"/>
      <c r="U72" s="1026"/>
      <c r="V72" s="1026">
        <v>239644</v>
      </c>
      <c r="W72" s="1026"/>
      <c r="X72" s="1026"/>
      <c r="Y72" s="1026"/>
      <c r="Z72" s="1026"/>
      <c r="AA72" s="1026">
        <v>5236</v>
      </c>
      <c r="AB72" s="1026"/>
      <c r="AC72" s="1026"/>
      <c r="AD72" s="1026"/>
      <c r="AE72" s="1026"/>
      <c r="AF72" s="1026">
        <v>5236</v>
      </c>
      <c r="AG72" s="1026"/>
      <c r="AH72" s="1026"/>
      <c r="AI72" s="1026"/>
      <c r="AJ72" s="1026"/>
      <c r="AK72" s="1026">
        <v>1477</v>
      </c>
      <c r="AL72" s="1026"/>
      <c r="AM72" s="1026"/>
      <c r="AN72" s="1026"/>
      <c r="AO72" s="1026"/>
      <c r="AP72" s="1026" t="s">
        <v>580</v>
      </c>
      <c r="AQ72" s="1026"/>
      <c r="AR72" s="1026"/>
      <c r="AS72" s="1026"/>
      <c r="AT72" s="1026"/>
      <c r="AU72" s="1026" t="s">
        <v>580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5868</v>
      </c>
      <c r="AG88" s="1014"/>
      <c r="AH88" s="1014"/>
      <c r="AI88" s="1014"/>
      <c r="AJ88" s="1014"/>
      <c r="AK88" s="1018"/>
      <c r="AL88" s="1018"/>
      <c r="AM88" s="1018"/>
      <c r="AN88" s="1018"/>
      <c r="AO88" s="1018"/>
      <c r="AP88" s="1014">
        <v>1946</v>
      </c>
      <c r="AQ88" s="1014"/>
      <c r="AR88" s="1014"/>
      <c r="AS88" s="1014"/>
      <c r="AT88" s="1014"/>
      <c r="AU88" s="1014">
        <v>176</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v>
      </c>
      <c r="CS102" s="1006"/>
      <c r="CT102" s="1006"/>
      <c r="CU102" s="1006"/>
      <c r="CV102" s="1007"/>
      <c r="CW102" s="1005" t="s">
        <v>588</v>
      </c>
      <c r="CX102" s="1006"/>
      <c r="CY102" s="1006"/>
      <c r="CZ102" s="1006"/>
      <c r="DA102" s="1007"/>
      <c r="DB102" s="1005" t="s">
        <v>588</v>
      </c>
      <c r="DC102" s="1006"/>
      <c r="DD102" s="1006"/>
      <c r="DE102" s="1006"/>
      <c r="DF102" s="1007"/>
      <c r="DG102" s="1005" t="s">
        <v>588</v>
      </c>
      <c r="DH102" s="1006"/>
      <c r="DI102" s="1006"/>
      <c r="DJ102" s="1006"/>
      <c r="DK102" s="1007"/>
      <c r="DL102" s="1005" t="s">
        <v>588</v>
      </c>
      <c r="DM102" s="1006"/>
      <c r="DN102" s="1006"/>
      <c r="DO102" s="1006"/>
      <c r="DP102" s="1007"/>
      <c r="DQ102" s="1005" t="s">
        <v>588</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304</v>
      </c>
      <c r="AG109" s="949"/>
      <c r="AH109" s="949"/>
      <c r="AI109" s="949"/>
      <c r="AJ109" s="950"/>
      <c r="AK109" s="951" t="s">
        <v>303</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304</v>
      </c>
      <c r="BW109" s="949"/>
      <c r="BX109" s="949"/>
      <c r="BY109" s="949"/>
      <c r="BZ109" s="950"/>
      <c r="CA109" s="951" t="s">
        <v>303</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304</v>
      </c>
      <c r="DM109" s="949"/>
      <c r="DN109" s="949"/>
      <c r="DO109" s="949"/>
      <c r="DP109" s="950"/>
      <c r="DQ109" s="951" t="s">
        <v>303</v>
      </c>
      <c r="DR109" s="949"/>
      <c r="DS109" s="949"/>
      <c r="DT109" s="949"/>
      <c r="DU109" s="950"/>
      <c r="DV109" s="951" t="s">
        <v>427</v>
      </c>
      <c r="DW109" s="949"/>
      <c r="DX109" s="949"/>
      <c r="DY109" s="949"/>
      <c r="DZ109" s="980"/>
    </row>
    <row r="110" spans="1:131" s="247" customFormat="1" ht="26.25" customHeight="1" x14ac:dyDescent="0.15">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408425</v>
      </c>
      <c r="AB110" s="942"/>
      <c r="AC110" s="942"/>
      <c r="AD110" s="942"/>
      <c r="AE110" s="943"/>
      <c r="AF110" s="944">
        <v>427099</v>
      </c>
      <c r="AG110" s="942"/>
      <c r="AH110" s="942"/>
      <c r="AI110" s="942"/>
      <c r="AJ110" s="943"/>
      <c r="AK110" s="944">
        <v>359735</v>
      </c>
      <c r="AL110" s="942"/>
      <c r="AM110" s="942"/>
      <c r="AN110" s="942"/>
      <c r="AO110" s="943"/>
      <c r="AP110" s="945">
        <v>12.3</v>
      </c>
      <c r="AQ110" s="946"/>
      <c r="AR110" s="946"/>
      <c r="AS110" s="946"/>
      <c r="AT110" s="947"/>
      <c r="AU110" s="981" t="s">
        <v>72</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2722841</v>
      </c>
      <c r="BR110" s="889"/>
      <c r="BS110" s="889"/>
      <c r="BT110" s="889"/>
      <c r="BU110" s="889"/>
      <c r="BV110" s="889">
        <v>2515483</v>
      </c>
      <c r="BW110" s="889"/>
      <c r="BX110" s="889"/>
      <c r="BY110" s="889"/>
      <c r="BZ110" s="889"/>
      <c r="CA110" s="889">
        <v>2273541</v>
      </c>
      <c r="CB110" s="889"/>
      <c r="CC110" s="889"/>
      <c r="CD110" s="889"/>
      <c r="CE110" s="889"/>
      <c r="CF110" s="913">
        <v>77.7</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128</v>
      </c>
      <c r="DH110" s="889"/>
      <c r="DI110" s="889"/>
      <c r="DJ110" s="889"/>
      <c r="DK110" s="889"/>
      <c r="DL110" s="889" t="s">
        <v>128</v>
      </c>
      <c r="DM110" s="889"/>
      <c r="DN110" s="889"/>
      <c r="DO110" s="889"/>
      <c r="DP110" s="889"/>
      <c r="DQ110" s="889" t="s">
        <v>128</v>
      </c>
      <c r="DR110" s="889"/>
      <c r="DS110" s="889"/>
      <c r="DT110" s="889"/>
      <c r="DU110" s="889"/>
      <c r="DV110" s="890" t="s">
        <v>128</v>
      </c>
      <c r="DW110" s="890"/>
      <c r="DX110" s="890"/>
      <c r="DY110" s="890"/>
      <c r="DZ110" s="891"/>
    </row>
    <row r="111" spans="1:131" s="247" customFormat="1" ht="26.25" customHeight="1" x14ac:dyDescent="0.15">
      <c r="A111" s="818" t="s">
        <v>433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128</v>
      </c>
      <c r="AB111" s="970"/>
      <c r="AC111" s="970"/>
      <c r="AD111" s="970"/>
      <c r="AE111" s="971"/>
      <c r="AF111" s="972" t="s">
        <v>128</v>
      </c>
      <c r="AG111" s="970"/>
      <c r="AH111" s="970"/>
      <c r="AI111" s="970"/>
      <c r="AJ111" s="971"/>
      <c r="AK111" s="972" t="s">
        <v>128</v>
      </c>
      <c r="AL111" s="970"/>
      <c r="AM111" s="970"/>
      <c r="AN111" s="970"/>
      <c r="AO111" s="971"/>
      <c r="AP111" s="973" t="s">
        <v>128</v>
      </c>
      <c r="AQ111" s="974"/>
      <c r="AR111" s="974"/>
      <c r="AS111" s="974"/>
      <c r="AT111" s="975"/>
      <c r="AU111" s="983"/>
      <c r="AV111" s="984"/>
      <c r="AW111" s="984"/>
      <c r="AX111" s="984"/>
      <c r="AY111" s="984"/>
      <c r="AZ111" s="859" t="s">
        <v>434</v>
      </c>
      <c r="BA111" s="794"/>
      <c r="BB111" s="794"/>
      <c r="BC111" s="794"/>
      <c r="BD111" s="794"/>
      <c r="BE111" s="794"/>
      <c r="BF111" s="794"/>
      <c r="BG111" s="794"/>
      <c r="BH111" s="794"/>
      <c r="BI111" s="794"/>
      <c r="BJ111" s="794"/>
      <c r="BK111" s="794"/>
      <c r="BL111" s="794"/>
      <c r="BM111" s="794"/>
      <c r="BN111" s="794"/>
      <c r="BO111" s="794"/>
      <c r="BP111" s="795"/>
      <c r="BQ111" s="860">
        <v>75983</v>
      </c>
      <c r="BR111" s="861"/>
      <c r="BS111" s="861"/>
      <c r="BT111" s="861"/>
      <c r="BU111" s="861"/>
      <c r="BV111" s="861">
        <v>68090</v>
      </c>
      <c r="BW111" s="861"/>
      <c r="BX111" s="861"/>
      <c r="BY111" s="861"/>
      <c r="BZ111" s="861"/>
      <c r="CA111" s="861">
        <v>60065</v>
      </c>
      <c r="CB111" s="861"/>
      <c r="CC111" s="861"/>
      <c r="CD111" s="861"/>
      <c r="CE111" s="861"/>
      <c r="CF111" s="922">
        <v>2.1</v>
      </c>
      <c r="CG111" s="923"/>
      <c r="CH111" s="923"/>
      <c r="CI111" s="923"/>
      <c r="CJ111" s="923"/>
      <c r="CK111" s="978"/>
      <c r="CL111" s="865"/>
      <c r="CM111" s="868" t="s">
        <v>435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128</v>
      </c>
      <c r="DH111" s="861"/>
      <c r="DI111" s="861"/>
      <c r="DJ111" s="861"/>
      <c r="DK111" s="861"/>
      <c r="DL111" s="861" t="s">
        <v>128</v>
      </c>
      <c r="DM111" s="861"/>
      <c r="DN111" s="861"/>
      <c r="DO111" s="861"/>
      <c r="DP111" s="861"/>
      <c r="DQ111" s="861" t="s">
        <v>128</v>
      </c>
      <c r="DR111" s="861"/>
      <c r="DS111" s="861"/>
      <c r="DT111" s="861"/>
      <c r="DU111" s="861"/>
      <c r="DV111" s="838" t="s">
        <v>128</v>
      </c>
      <c r="DW111" s="838"/>
      <c r="DX111" s="838"/>
      <c r="DY111" s="838"/>
      <c r="DZ111" s="839"/>
    </row>
    <row r="112" spans="1:131" s="247" customFormat="1" ht="26.25" customHeight="1" x14ac:dyDescent="0.15">
      <c r="A112" s="963" t="s">
        <v>436</v>
      </c>
      <c r="B112" s="964"/>
      <c r="C112" s="794" t="s">
        <v>437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128</v>
      </c>
      <c r="AB112" s="824"/>
      <c r="AC112" s="824"/>
      <c r="AD112" s="824"/>
      <c r="AE112" s="825"/>
      <c r="AF112" s="826" t="s">
        <v>128</v>
      </c>
      <c r="AG112" s="824"/>
      <c r="AH112" s="824"/>
      <c r="AI112" s="824"/>
      <c r="AJ112" s="825"/>
      <c r="AK112" s="826" t="s">
        <v>128</v>
      </c>
      <c r="AL112" s="824"/>
      <c r="AM112" s="824"/>
      <c r="AN112" s="824"/>
      <c r="AO112" s="825"/>
      <c r="AP112" s="871" t="s">
        <v>128</v>
      </c>
      <c r="AQ112" s="872"/>
      <c r="AR112" s="872"/>
      <c r="AS112" s="872"/>
      <c r="AT112" s="873"/>
      <c r="AU112" s="983"/>
      <c r="AV112" s="984"/>
      <c r="AW112" s="984"/>
      <c r="AX112" s="984"/>
      <c r="AY112" s="984"/>
      <c r="AZ112" s="859" t="s">
        <v>438</v>
      </c>
      <c r="BA112" s="794"/>
      <c r="BB112" s="794"/>
      <c r="BC112" s="794"/>
      <c r="BD112" s="794"/>
      <c r="BE112" s="794"/>
      <c r="BF112" s="794"/>
      <c r="BG112" s="794"/>
      <c r="BH112" s="794"/>
      <c r="BI112" s="794"/>
      <c r="BJ112" s="794"/>
      <c r="BK112" s="794"/>
      <c r="BL112" s="794"/>
      <c r="BM112" s="794"/>
      <c r="BN112" s="794"/>
      <c r="BO112" s="794"/>
      <c r="BP112" s="795"/>
      <c r="BQ112" s="860">
        <v>3636030</v>
      </c>
      <c r="BR112" s="861"/>
      <c r="BS112" s="861"/>
      <c r="BT112" s="861"/>
      <c r="BU112" s="861"/>
      <c r="BV112" s="861">
        <v>3526215</v>
      </c>
      <c r="BW112" s="861"/>
      <c r="BX112" s="861"/>
      <c r="BY112" s="861"/>
      <c r="BZ112" s="861"/>
      <c r="CA112" s="861">
        <v>3436754</v>
      </c>
      <c r="CB112" s="861"/>
      <c r="CC112" s="861"/>
      <c r="CD112" s="861"/>
      <c r="CE112" s="861"/>
      <c r="CF112" s="922">
        <v>117.5</v>
      </c>
      <c r="CG112" s="923"/>
      <c r="CH112" s="923"/>
      <c r="CI112" s="923"/>
      <c r="CJ112" s="923"/>
      <c r="CK112" s="978"/>
      <c r="CL112" s="865"/>
      <c r="CM112" s="868" t="s">
        <v>439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128</v>
      </c>
      <c r="DH112" s="861"/>
      <c r="DI112" s="861"/>
      <c r="DJ112" s="861"/>
      <c r="DK112" s="861"/>
      <c r="DL112" s="861" t="s">
        <v>128</v>
      </c>
      <c r="DM112" s="861"/>
      <c r="DN112" s="861"/>
      <c r="DO112" s="861"/>
      <c r="DP112" s="861"/>
      <c r="DQ112" s="861" t="s">
        <v>128</v>
      </c>
      <c r="DR112" s="861"/>
      <c r="DS112" s="861"/>
      <c r="DT112" s="861"/>
      <c r="DU112" s="861"/>
      <c r="DV112" s="838" t="s">
        <v>128</v>
      </c>
      <c r="DW112" s="838"/>
      <c r="DX112" s="838"/>
      <c r="DY112" s="838"/>
      <c r="DZ112" s="839"/>
    </row>
    <row r="113" spans="1:130" s="247" customFormat="1" ht="26.25" customHeight="1" x14ac:dyDescent="0.15">
      <c r="A113" s="965"/>
      <c r="B113" s="966"/>
      <c r="C113" s="794" t="s">
        <v>440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237531</v>
      </c>
      <c r="AB113" s="970"/>
      <c r="AC113" s="970"/>
      <c r="AD113" s="970"/>
      <c r="AE113" s="971"/>
      <c r="AF113" s="972">
        <v>246340</v>
      </c>
      <c r="AG113" s="970"/>
      <c r="AH113" s="970"/>
      <c r="AI113" s="970"/>
      <c r="AJ113" s="971"/>
      <c r="AK113" s="972">
        <v>257346</v>
      </c>
      <c r="AL113" s="970"/>
      <c r="AM113" s="970"/>
      <c r="AN113" s="970"/>
      <c r="AO113" s="971"/>
      <c r="AP113" s="973">
        <v>8.8000000000000007</v>
      </c>
      <c r="AQ113" s="974"/>
      <c r="AR113" s="974"/>
      <c r="AS113" s="974"/>
      <c r="AT113" s="975"/>
      <c r="AU113" s="983"/>
      <c r="AV113" s="984"/>
      <c r="AW113" s="984"/>
      <c r="AX113" s="984"/>
      <c r="AY113" s="984"/>
      <c r="AZ113" s="859" t="s">
        <v>441</v>
      </c>
      <c r="BA113" s="794"/>
      <c r="BB113" s="794"/>
      <c r="BC113" s="794"/>
      <c r="BD113" s="794"/>
      <c r="BE113" s="794"/>
      <c r="BF113" s="794"/>
      <c r="BG113" s="794"/>
      <c r="BH113" s="794"/>
      <c r="BI113" s="794"/>
      <c r="BJ113" s="794"/>
      <c r="BK113" s="794"/>
      <c r="BL113" s="794"/>
      <c r="BM113" s="794"/>
      <c r="BN113" s="794"/>
      <c r="BO113" s="794"/>
      <c r="BP113" s="795"/>
      <c r="BQ113" s="860">
        <v>220243</v>
      </c>
      <c r="BR113" s="861"/>
      <c r="BS113" s="861"/>
      <c r="BT113" s="861"/>
      <c r="BU113" s="861"/>
      <c r="BV113" s="861">
        <v>200871</v>
      </c>
      <c r="BW113" s="861"/>
      <c r="BX113" s="861"/>
      <c r="BY113" s="861"/>
      <c r="BZ113" s="861"/>
      <c r="CA113" s="861">
        <v>175763</v>
      </c>
      <c r="CB113" s="861"/>
      <c r="CC113" s="861"/>
      <c r="CD113" s="861"/>
      <c r="CE113" s="861"/>
      <c r="CF113" s="922">
        <v>6</v>
      </c>
      <c r="CG113" s="923"/>
      <c r="CH113" s="923"/>
      <c r="CI113" s="923"/>
      <c r="CJ113" s="923"/>
      <c r="CK113" s="978"/>
      <c r="CL113" s="865"/>
      <c r="CM113" s="868" t="s">
        <v>442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75983</v>
      </c>
      <c r="DH113" s="824"/>
      <c r="DI113" s="824"/>
      <c r="DJ113" s="824"/>
      <c r="DK113" s="825"/>
      <c r="DL113" s="826">
        <v>68090</v>
      </c>
      <c r="DM113" s="824"/>
      <c r="DN113" s="824"/>
      <c r="DO113" s="824"/>
      <c r="DP113" s="825"/>
      <c r="DQ113" s="826">
        <v>60065</v>
      </c>
      <c r="DR113" s="824"/>
      <c r="DS113" s="824"/>
      <c r="DT113" s="824"/>
      <c r="DU113" s="825"/>
      <c r="DV113" s="871">
        <v>2.1</v>
      </c>
      <c r="DW113" s="872"/>
      <c r="DX113" s="872"/>
      <c r="DY113" s="872"/>
      <c r="DZ113" s="873"/>
    </row>
    <row r="114" spans="1:130" s="247" customFormat="1" ht="26.25" customHeight="1" x14ac:dyDescent="0.15">
      <c r="A114" s="965"/>
      <c r="B114" s="966"/>
      <c r="C114" s="794" t="s">
        <v>443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27506</v>
      </c>
      <c r="AB114" s="824"/>
      <c r="AC114" s="824"/>
      <c r="AD114" s="824"/>
      <c r="AE114" s="825"/>
      <c r="AF114" s="826">
        <v>32383</v>
      </c>
      <c r="AG114" s="824"/>
      <c r="AH114" s="824"/>
      <c r="AI114" s="824"/>
      <c r="AJ114" s="825"/>
      <c r="AK114" s="826">
        <v>31861</v>
      </c>
      <c r="AL114" s="824"/>
      <c r="AM114" s="824"/>
      <c r="AN114" s="824"/>
      <c r="AO114" s="825"/>
      <c r="AP114" s="871">
        <v>1.1000000000000001</v>
      </c>
      <c r="AQ114" s="872"/>
      <c r="AR114" s="872"/>
      <c r="AS114" s="872"/>
      <c r="AT114" s="873"/>
      <c r="AU114" s="983"/>
      <c r="AV114" s="984"/>
      <c r="AW114" s="984"/>
      <c r="AX114" s="984"/>
      <c r="AY114" s="984"/>
      <c r="AZ114" s="859" t="s">
        <v>444</v>
      </c>
      <c r="BA114" s="794"/>
      <c r="BB114" s="794"/>
      <c r="BC114" s="794"/>
      <c r="BD114" s="794"/>
      <c r="BE114" s="794"/>
      <c r="BF114" s="794"/>
      <c r="BG114" s="794"/>
      <c r="BH114" s="794"/>
      <c r="BI114" s="794"/>
      <c r="BJ114" s="794"/>
      <c r="BK114" s="794"/>
      <c r="BL114" s="794"/>
      <c r="BM114" s="794"/>
      <c r="BN114" s="794"/>
      <c r="BO114" s="794"/>
      <c r="BP114" s="795"/>
      <c r="BQ114" s="860">
        <v>837837</v>
      </c>
      <c r="BR114" s="861"/>
      <c r="BS114" s="861"/>
      <c r="BT114" s="861"/>
      <c r="BU114" s="861"/>
      <c r="BV114" s="861">
        <v>866164</v>
      </c>
      <c r="BW114" s="861"/>
      <c r="BX114" s="861"/>
      <c r="BY114" s="861"/>
      <c r="BZ114" s="861"/>
      <c r="CA114" s="861">
        <v>797494</v>
      </c>
      <c r="CB114" s="861"/>
      <c r="CC114" s="861"/>
      <c r="CD114" s="861"/>
      <c r="CE114" s="861"/>
      <c r="CF114" s="922">
        <v>27.3</v>
      </c>
      <c r="CG114" s="923"/>
      <c r="CH114" s="923"/>
      <c r="CI114" s="923"/>
      <c r="CJ114" s="923"/>
      <c r="CK114" s="978"/>
      <c r="CL114" s="865"/>
      <c r="CM114" s="868" t="s">
        <v>445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128</v>
      </c>
      <c r="DH114" s="824"/>
      <c r="DI114" s="824"/>
      <c r="DJ114" s="824"/>
      <c r="DK114" s="825"/>
      <c r="DL114" s="826" t="s">
        <v>128</v>
      </c>
      <c r="DM114" s="824"/>
      <c r="DN114" s="824"/>
      <c r="DO114" s="824"/>
      <c r="DP114" s="825"/>
      <c r="DQ114" s="826" t="s">
        <v>128</v>
      </c>
      <c r="DR114" s="824"/>
      <c r="DS114" s="824"/>
      <c r="DT114" s="824"/>
      <c r="DU114" s="825"/>
      <c r="DV114" s="871" t="s">
        <v>128</v>
      </c>
      <c r="DW114" s="872"/>
      <c r="DX114" s="872"/>
      <c r="DY114" s="872"/>
      <c r="DZ114" s="873"/>
    </row>
    <row r="115" spans="1:130" s="247" customFormat="1" ht="26.25" customHeight="1" x14ac:dyDescent="0.15">
      <c r="A115" s="965"/>
      <c r="B115" s="966"/>
      <c r="C115" s="794" t="s">
        <v>446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7763</v>
      </c>
      <c r="AB115" s="970"/>
      <c r="AC115" s="970"/>
      <c r="AD115" s="970"/>
      <c r="AE115" s="971"/>
      <c r="AF115" s="972">
        <v>7893</v>
      </c>
      <c r="AG115" s="970"/>
      <c r="AH115" s="970"/>
      <c r="AI115" s="970"/>
      <c r="AJ115" s="971"/>
      <c r="AK115" s="972">
        <v>8025</v>
      </c>
      <c r="AL115" s="970"/>
      <c r="AM115" s="970"/>
      <c r="AN115" s="970"/>
      <c r="AO115" s="971"/>
      <c r="AP115" s="973">
        <v>0.3</v>
      </c>
      <c r="AQ115" s="974"/>
      <c r="AR115" s="974"/>
      <c r="AS115" s="974"/>
      <c r="AT115" s="975"/>
      <c r="AU115" s="983"/>
      <c r="AV115" s="984"/>
      <c r="AW115" s="984"/>
      <c r="AX115" s="984"/>
      <c r="AY115" s="984"/>
      <c r="AZ115" s="859" t="s">
        <v>447</v>
      </c>
      <c r="BA115" s="794"/>
      <c r="BB115" s="794"/>
      <c r="BC115" s="794"/>
      <c r="BD115" s="794"/>
      <c r="BE115" s="794"/>
      <c r="BF115" s="794"/>
      <c r="BG115" s="794"/>
      <c r="BH115" s="794"/>
      <c r="BI115" s="794"/>
      <c r="BJ115" s="794"/>
      <c r="BK115" s="794"/>
      <c r="BL115" s="794"/>
      <c r="BM115" s="794"/>
      <c r="BN115" s="794"/>
      <c r="BO115" s="794"/>
      <c r="BP115" s="795"/>
      <c r="BQ115" s="860" t="s">
        <v>128</v>
      </c>
      <c r="BR115" s="861"/>
      <c r="BS115" s="861"/>
      <c r="BT115" s="861"/>
      <c r="BU115" s="861"/>
      <c r="BV115" s="861" t="s">
        <v>128</v>
      </c>
      <c r="BW115" s="861"/>
      <c r="BX115" s="861"/>
      <c r="BY115" s="861"/>
      <c r="BZ115" s="861"/>
      <c r="CA115" s="861" t="s">
        <v>128</v>
      </c>
      <c r="CB115" s="861"/>
      <c r="CC115" s="861"/>
      <c r="CD115" s="861"/>
      <c r="CE115" s="861"/>
      <c r="CF115" s="922" t="s">
        <v>128</v>
      </c>
      <c r="CG115" s="923"/>
      <c r="CH115" s="923"/>
      <c r="CI115" s="923"/>
      <c r="CJ115" s="923"/>
      <c r="CK115" s="978"/>
      <c r="CL115" s="865"/>
      <c r="CM115" s="859" t="s">
        <v>448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128</v>
      </c>
      <c r="DH115" s="824"/>
      <c r="DI115" s="824"/>
      <c r="DJ115" s="824"/>
      <c r="DK115" s="825"/>
      <c r="DL115" s="826" t="s">
        <v>128</v>
      </c>
      <c r="DM115" s="824"/>
      <c r="DN115" s="824"/>
      <c r="DO115" s="824"/>
      <c r="DP115" s="825"/>
      <c r="DQ115" s="826" t="s">
        <v>128</v>
      </c>
      <c r="DR115" s="824"/>
      <c r="DS115" s="824"/>
      <c r="DT115" s="824"/>
      <c r="DU115" s="825"/>
      <c r="DV115" s="871" t="s">
        <v>128</v>
      </c>
      <c r="DW115" s="872"/>
      <c r="DX115" s="872"/>
      <c r="DY115" s="872"/>
      <c r="DZ115" s="873"/>
    </row>
    <row r="116" spans="1:130" s="247" customFormat="1" ht="26.25" customHeight="1" x14ac:dyDescent="0.15">
      <c r="A116" s="967"/>
      <c r="B116" s="968"/>
      <c r="C116" s="927" t="s">
        <v>449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128</v>
      </c>
      <c r="AB116" s="824"/>
      <c r="AC116" s="824"/>
      <c r="AD116" s="824"/>
      <c r="AE116" s="825"/>
      <c r="AF116" s="826" t="s">
        <v>128</v>
      </c>
      <c r="AG116" s="824"/>
      <c r="AH116" s="824"/>
      <c r="AI116" s="824"/>
      <c r="AJ116" s="825"/>
      <c r="AK116" s="826" t="s">
        <v>128</v>
      </c>
      <c r="AL116" s="824"/>
      <c r="AM116" s="824"/>
      <c r="AN116" s="824"/>
      <c r="AO116" s="825"/>
      <c r="AP116" s="871" t="s">
        <v>128</v>
      </c>
      <c r="AQ116" s="872"/>
      <c r="AR116" s="872"/>
      <c r="AS116" s="872"/>
      <c r="AT116" s="873"/>
      <c r="AU116" s="983"/>
      <c r="AV116" s="984"/>
      <c r="AW116" s="984"/>
      <c r="AX116" s="984"/>
      <c r="AY116" s="984"/>
      <c r="AZ116" s="910" t="s">
        <v>450</v>
      </c>
      <c r="BA116" s="911"/>
      <c r="BB116" s="911"/>
      <c r="BC116" s="911"/>
      <c r="BD116" s="911"/>
      <c r="BE116" s="911"/>
      <c r="BF116" s="911"/>
      <c r="BG116" s="911"/>
      <c r="BH116" s="911"/>
      <c r="BI116" s="911"/>
      <c r="BJ116" s="911"/>
      <c r="BK116" s="911"/>
      <c r="BL116" s="911"/>
      <c r="BM116" s="911"/>
      <c r="BN116" s="911"/>
      <c r="BO116" s="911"/>
      <c r="BP116" s="912"/>
      <c r="BQ116" s="860" t="s">
        <v>128</v>
      </c>
      <c r="BR116" s="861"/>
      <c r="BS116" s="861"/>
      <c r="BT116" s="861"/>
      <c r="BU116" s="861"/>
      <c r="BV116" s="861" t="s">
        <v>128</v>
      </c>
      <c r="BW116" s="861"/>
      <c r="BX116" s="861"/>
      <c r="BY116" s="861"/>
      <c r="BZ116" s="861"/>
      <c r="CA116" s="861" t="s">
        <v>128</v>
      </c>
      <c r="CB116" s="861"/>
      <c r="CC116" s="861"/>
      <c r="CD116" s="861"/>
      <c r="CE116" s="861"/>
      <c r="CF116" s="922" t="s">
        <v>128</v>
      </c>
      <c r="CG116" s="923"/>
      <c r="CH116" s="923"/>
      <c r="CI116" s="923"/>
      <c r="CJ116" s="923"/>
      <c r="CK116" s="978"/>
      <c r="CL116" s="865"/>
      <c r="CM116" s="868" t="s">
        <v>451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128</v>
      </c>
      <c r="DH116" s="824"/>
      <c r="DI116" s="824"/>
      <c r="DJ116" s="824"/>
      <c r="DK116" s="825"/>
      <c r="DL116" s="826" t="s">
        <v>128</v>
      </c>
      <c r="DM116" s="824"/>
      <c r="DN116" s="824"/>
      <c r="DO116" s="824"/>
      <c r="DP116" s="825"/>
      <c r="DQ116" s="826" t="s">
        <v>128</v>
      </c>
      <c r="DR116" s="824"/>
      <c r="DS116" s="824"/>
      <c r="DT116" s="824"/>
      <c r="DU116" s="825"/>
      <c r="DV116" s="871" t="s">
        <v>128</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452</v>
      </c>
      <c r="Z117" s="950"/>
      <c r="AA117" s="955">
        <v>681225</v>
      </c>
      <c r="AB117" s="956"/>
      <c r="AC117" s="956"/>
      <c r="AD117" s="956"/>
      <c r="AE117" s="957"/>
      <c r="AF117" s="958">
        <v>713715</v>
      </c>
      <c r="AG117" s="956"/>
      <c r="AH117" s="956"/>
      <c r="AI117" s="956"/>
      <c r="AJ117" s="957"/>
      <c r="AK117" s="958">
        <v>656967</v>
      </c>
      <c r="AL117" s="956"/>
      <c r="AM117" s="956"/>
      <c r="AN117" s="956"/>
      <c r="AO117" s="957"/>
      <c r="AP117" s="959"/>
      <c r="AQ117" s="960"/>
      <c r="AR117" s="960"/>
      <c r="AS117" s="960"/>
      <c r="AT117" s="961"/>
      <c r="AU117" s="983"/>
      <c r="AV117" s="984"/>
      <c r="AW117" s="984"/>
      <c r="AX117" s="984"/>
      <c r="AY117" s="984"/>
      <c r="AZ117" s="910" t="s">
        <v>453</v>
      </c>
      <c r="BA117" s="911"/>
      <c r="BB117" s="911"/>
      <c r="BC117" s="911"/>
      <c r="BD117" s="911"/>
      <c r="BE117" s="911"/>
      <c r="BF117" s="911"/>
      <c r="BG117" s="911"/>
      <c r="BH117" s="911"/>
      <c r="BI117" s="911"/>
      <c r="BJ117" s="911"/>
      <c r="BK117" s="911"/>
      <c r="BL117" s="911"/>
      <c r="BM117" s="911"/>
      <c r="BN117" s="911"/>
      <c r="BO117" s="911"/>
      <c r="BP117" s="912"/>
      <c r="BQ117" s="860" t="s">
        <v>128</v>
      </c>
      <c r="BR117" s="861"/>
      <c r="BS117" s="861"/>
      <c r="BT117" s="861"/>
      <c r="BU117" s="861"/>
      <c r="BV117" s="861" t="s">
        <v>128</v>
      </c>
      <c r="BW117" s="861"/>
      <c r="BX117" s="861"/>
      <c r="BY117" s="861"/>
      <c r="BZ117" s="861"/>
      <c r="CA117" s="861" t="s">
        <v>128</v>
      </c>
      <c r="CB117" s="861"/>
      <c r="CC117" s="861"/>
      <c r="CD117" s="861"/>
      <c r="CE117" s="861"/>
      <c r="CF117" s="922" t="s">
        <v>128</v>
      </c>
      <c r="CG117" s="923"/>
      <c r="CH117" s="923"/>
      <c r="CI117" s="923"/>
      <c r="CJ117" s="923"/>
      <c r="CK117" s="978"/>
      <c r="CL117" s="865"/>
      <c r="CM117" s="868" t="s">
        <v>454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128</v>
      </c>
      <c r="DM117" s="824"/>
      <c r="DN117" s="824"/>
      <c r="DO117" s="824"/>
      <c r="DP117" s="825"/>
      <c r="DQ117" s="826" t="s">
        <v>128</v>
      </c>
      <c r="DR117" s="824"/>
      <c r="DS117" s="824"/>
      <c r="DT117" s="824"/>
      <c r="DU117" s="825"/>
      <c r="DV117" s="871" t="s">
        <v>128</v>
      </c>
      <c r="DW117" s="872"/>
      <c r="DX117" s="872"/>
      <c r="DY117" s="872"/>
      <c r="DZ117" s="873"/>
    </row>
    <row r="118" spans="1:130" s="247" customFormat="1" ht="26.25" customHeight="1" x14ac:dyDescent="0.15">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304</v>
      </c>
      <c r="AG118" s="949"/>
      <c r="AH118" s="949"/>
      <c r="AI118" s="949"/>
      <c r="AJ118" s="950"/>
      <c r="AK118" s="951" t="s">
        <v>303</v>
      </c>
      <c r="AL118" s="949"/>
      <c r="AM118" s="949"/>
      <c r="AN118" s="949"/>
      <c r="AO118" s="950"/>
      <c r="AP118" s="952" t="s">
        <v>427</v>
      </c>
      <c r="AQ118" s="953"/>
      <c r="AR118" s="953"/>
      <c r="AS118" s="953"/>
      <c r="AT118" s="954"/>
      <c r="AU118" s="983"/>
      <c r="AV118" s="984"/>
      <c r="AW118" s="984"/>
      <c r="AX118" s="984"/>
      <c r="AY118" s="984"/>
      <c r="AZ118" s="926" t="s">
        <v>455</v>
      </c>
      <c r="BA118" s="927"/>
      <c r="BB118" s="927"/>
      <c r="BC118" s="927"/>
      <c r="BD118" s="927"/>
      <c r="BE118" s="927"/>
      <c r="BF118" s="927"/>
      <c r="BG118" s="927"/>
      <c r="BH118" s="927"/>
      <c r="BI118" s="927"/>
      <c r="BJ118" s="927"/>
      <c r="BK118" s="927"/>
      <c r="BL118" s="927"/>
      <c r="BM118" s="927"/>
      <c r="BN118" s="927"/>
      <c r="BO118" s="927"/>
      <c r="BP118" s="928"/>
      <c r="BQ118" s="929" t="s">
        <v>128</v>
      </c>
      <c r="BR118" s="892"/>
      <c r="BS118" s="892"/>
      <c r="BT118" s="892"/>
      <c r="BU118" s="892"/>
      <c r="BV118" s="892" t="s">
        <v>128</v>
      </c>
      <c r="BW118" s="892"/>
      <c r="BX118" s="892"/>
      <c r="BY118" s="892"/>
      <c r="BZ118" s="892"/>
      <c r="CA118" s="892" t="s">
        <v>128</v>
      </c>
      <c r="CB118" s="892"/>
      <c r="CC118" s="892"/>
      <c r="CD118" s="892"/>
      <c r="CE118" s="892"/>
      <c r="CF118" s="922" t="s">
        <v>128</v>
      </c>
      <c r="CG118" s="923"/>
      <c r="CH118" s="923"/>
      <c r="CI118" s="923"/>
      <c r="CJ118" s="923"/>
      <c r="CK118" s="978"/>
      <c r="CL118" s="865"/>
      <c r="CM118" s="868" t="s">
        <v>456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128</v>
      </c>
      <c r="DH118" s="824"/>
      <c r="DI118" s="824"/>
      <c r="DJ118" s="824"/>
      <c r="DK118" s="825"/>
      <c r="DL118" s="826" t="s">
        <v>128</v>
      </c>
      <c r="DM118" s="824"/>
      <c r="DN118" s="824"/>
      <c r="DO118" s="824"/>
      <c r="DP118" s="825"/>
      <c r="DQ118" s="826" t="s">
        <v>128</v>
      </c>
      <c r="DR118" s="824"/>
      <c r="DS118" s="824"/>
      <c r="DT118" s="824"/>
      <c r="DU118" s="825"/>
      <c r="DV118" s="871" t="s">
        <v>128</v>
      </c>
      <c r="DW118" s="872"/>
      <c r="DX118" s="872"/>
      <c r="DY118" s="872"/>
      <c r="DZ118" s="873"/>
    </row>
    <row r="119" spans="1:130" s="247" customFormat="1" ht="26.25" customHeight="1" x14ac:dyDescent="0.15">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128</v>
      </c>
      <c r="AG119" s="942"/>
      <c r="AH119" s="942"/>
      <c r="AI119" s="942"/>
      <c r="AJ119" s="943"/>
      <c r="AK119" s="944" t="s">
        <v>128</v>
      </c>
      <c r="AL119" s="942"/>
      <c r="AM119" s="942"/>
      <c r="AN119" s="942"/>
      <c r="AO119" s="943"/>
      <c r="AP119" s="945" t="s">
        <v>128</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457</v>
      </c>
      <c r="BP119" s="925"/>
      <c r="BQ119" s="929">
        <v>7492934</v>
      </c>
      <c r="BR119" s="892"/>
      <c r="BS119" s="892"/>
      <c r="BT119" s="892"/>
      <c r="BU119" s="892"/>
      <c r="BV119" s="892">
        <v>7176823</v>
      </c>
      <c r="BW119" s="892"/>
      <c r="BX119" s="892"/>
      <c r="BY119" s="892"/>
      <c r="BZ119" s="892"/>
      <c r="CA119" s="892">
        <v>6743617</v>
      </c>
      <c r="CB119" s="892"/>
      <c r="CC119" s="892"/>
      <c r="CD119" s="892"/>
      <c r="CE119" s="892"/>
      <c r="CF119" s="790"/>
      <c r="CG119" s="791"/>
      <c r="CH119" s="791"/>
      <c r="CI119" s="791"/>
      <c r="CJ119" s="881"/>
      <c r="CK119" s="979"/>
      <c r="CL119" s="867"/>
      <c r="CM119" s="885" t="s">
        <v>458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128</v>
      </c>
      <c r="DH119" s="807"/>
      <c r="DI119" s="807"/>
      <c r="DJ119" s="807"/>
      <c r="DK119" s="808"/>
      <c r="DL119" s="809" t="s">
        <v>128</v>
      </c>
      <c r="DM119" s="807"/>
      <c r="DN119" s="807"/>
      <c r="DO119" s="807"/>
      <c r="DP119" s="808"/>
      <c r="DQ119" s="809" t="s">
        <v>128</v>
      </c>
      <c r="DR119" s="807"/>
      <c r="DS119" s="807"/>
      <c r="DT119" s="807"/>
      <c r="DU119" s="808"/>
      <c r="DV119" s="895" t="s">
        <v>128</v>
      </c>
      <c r="DW119" s="896"/>
      <c r="DX119" s="896"/>
      <c r="DY119" s="896"/>
      <c r="DZ119" s="897"/>
    </row>
    <row r="120" spans="1:130" s="247" customFormat="1" ht="26.25" customHeight="1" x14ac:dyDescent="0.15">
      <c r="A120" s="864"/>
      <c r="B120" s="865"/>
      <c r="C120" s="868" t="s">
        <v>435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128</v>
      </c>
      <c r="AG120" s="824"/>
      <c r="AH120" s="824"/>
      <c r="AI120" s="824"/>
      <c r="AJ120" s="825"/>
      <c r="AK120" s="826" t="s">
        <v>128</v>
      </c>
      <c r="AL120" s="824"/>
      <c r="AM120" s="824"/>
      <c r="AN120" s="824"/>
      <c r="AO120" s="825"/>
      <c r="AP120" s="871" t="s">
        <v>128</v>
      </c>
      <c r="AQ120" s="872"/>
      <c r="AR120" s="872"/>
      <c r="AS120" s="872"/>
      <c r="AT120" s="873"/>
      <c r="AU120" s="930" t="s">
        <v>459</v>
      </c>
      <c r="AV120" s="931"/>
      <c r="AW120" s="931"/>
      <c r="AX120" s="931"/>
      <c r="AY120" s="932"/>
      <c r="AZ120" s="907" t="s">
        <v>460</v>
      </c>
      <c r="BA120" s="852"/>
      <c r="BB120" s="852"/>
      <c r="BC120" s="852"/>
      <c r="BD120" s="852"/>
      <c r="BE120" s="852"/>
      <c r="BF120" s="852"/>
      <c r="BG120" s="852"/>
      <c r="BH120" s="852"/>
      <c r="BI120" s="852"/>
      <c r="BJ120" s="852"/>
      <c r="BK120" s="852"/>
      <c r="BL120" s="852"/>
      <c r="BM120" s="852"/>
      <c r="BN120" s="852"/>
      <c r="BO120" s="852"/>
      <c r="BP120" s="853"/>
      <c r="BQ120" s="908">
        <v>5314007</v>
      </c>
      <c r="BR120" s="889"/>
      <c r="BS120" s="889"/>
      <c r="BT120" s="889"/>
      <c r="BU120" s="889"/>
      <c r="BV120" s="889">
        <v>5417403</v>
      </c>
      <c r="BW120" s="889"/>
      <c r="BX120" s="889"/>
      <c r="BY120" s="889"/>
      <c r="BZ120" s="889"/>
      <c r="CA120" s="889">
        <v>5289077</v>
      </c>
      <c r="CB120" s="889"/>
      <c r="CC120" s="889"/>
      <c r="CD120" s="889"/>
      <c r="CE120" s="889"/>
      <c r="CF120" s="913">
        <v>180.8</v>
      </c>
      <c r="CG120" s="914"/>
      <c r="CH120" s="914"/>
      <c r="CI120" s="914"/>
      <c r="CJ120" s="914"/>
      <c r="CK120" s="915" t="s">
        <v>461</v>
      </c>
      <c r="CL120" s="899"/>
      <c r="CM120" s="899"/>
      <c r="CN120" s="899"/>
      <c r="CO120" s="900"/>
      <c r="CP120" s="919" t="s">
        <v>407</v>
      </c>
      <c r="CQ120" s="920"/>
      <c r="CR120" s="920"/>
      <c r="CS120" s="920"/>
      <c r="CT120" s="920"/>
      <c r="CU120" s="920"/>
      <c r="CV120" s="920"/>
      <c r="CW120" s="920"/>
      <c r="CX120" s="920"/>
      <c r="CY120" s="920"/>
      <c r="CZ120" s="920"/>
      <c r="DA120" s="920"/>
      <c r="DB120" s="920"/>
      <c r="DC120" s="920"/>
      <c r="DD120" s="920"/>
      <c r="DE120" s="920"/>
      <c r="DF120" s="921"/>
      <c r="DG120" s="908">
        <v>2109205</v>
      </c>
      <c r="DH120" s="889"/>
      <c r="DI120" s="889"/>
      <c r="DJ120" s="889"/>
      <c r="DK120" s="889"/>
      <c r="DL120" s="889">
        <v>2071312</v>
      </c>
      <c r="DM120" s="889"/>
      <c r="DN120" s="889"/>
      <c r="DO120" s="889"/>
      <c r="DP120" s="889"/>
      <c r="DQ120" s="889">
        <v>2055376</v>
      </c>
      <c r="DR120" s="889"/>
      <c r="DS120" s="889"/>
      <c r="DT120" s="889"/>
      <c r="DU120" s="889"/>
      <c r="DV120" s="890">
        <v>70.3</v>
      </c>
      <c r="DW120" s="890"/>
      <c r="DX120" s="890"/>
      <c r="DY120" s="890"/>
      <c r="DZ120" s="891"/>
    </row>
    <row r="121" spans="1:130" s="247" customFormat="1" ht="26.25" customHeight="1" x14ac:dyDescent="0.15">
      <c r="A121" s="864"/>
      <c r="B121" s="865"/>
      <c r="C121" s="910" t="s">
        <v>462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7763</v>
      </c>
      <c r="AB121" s="824"/>
      <c r="AC121" s="824"/>
      <c r="AD121" s="824"/>
      <c r="AE121" s="825"/>
      <c r="AF121" s="826">
        <v>7893</v>
      </c>
      <c r="AG121" s="824"/>
      <c r="AH121" s="824"/>
      <c r="AI121" s="824"/>
      <c r="AJ121" s="825"/>
      <c r="AK121" s="826">
        <v>8025</v>
      </c>
      <c r="AL121" s="824"/>
      <c r="AM121" s="824"/>
      <c r="AN121" s="824"/>
      <c r="AO121" s="825"/>
      <c r="AP121" s="871">
        <v>0.3</v>
      </c>
      <c r="AQ121" s="872"/>
      <c r="AR121" s="872"/>
      <c r="AS121" s="872"/>
      <c r="AT121" s="873"/>
      <c r="AU121" s="933"/>
      <c r="AV121" s="934"/>
      <c r="AW121" s="934"/>
      <c r="AX121" s="934"/>
      <c r="AY121" s="935"/>
      <c r="AZ121" s="859" t="s">
        <v>463</v>
      </c>
      <c r="BA121" s="794"/>
      <c r="BB121" s="794"/>
      <c r="BC121" s="794"/>
      <c r="BD121" s="794"/>
      <c r="BE121" s="794"/>
      <c r="BF121" s="794"/>
      <c r="BG121" s="794"/>
      <c r="BH121" s="794"/>
      <c r="BI121" s="794"/>
      <c r="BJ121" s="794"/>
      <c r="BK121" s="794"/>
      <c r="BL121" s="794"/>
      <c r="BM121" s="794"/>
      <c r="BN121" s="794"/>
      <c r="BO121" s="794"/>
      <c r="BP121" s="795"/>
      <c r="BQ121" s="860">
        <v>32311</v>
      </c>
      <c r="BR121" s="861"/>
      <c r="BS121" s="861"/>
      <c r="BT121" s="861"/>
      <c r="BU121" s="861"/>
      <c r="BV121" s="861">
        <v>21924</v>
      </c>
      <c r="BW121" s="861"/>
      <c r="BX121" s="861"/>
      <c r="BY121" s="861"/>
      <c r="BZ121" s="861"/>
      <c r="CA121" s="861">
        <v>12900</v>
      </c>
      <c r="CB121" s="861"/>
      <c r="CC121" s="861"/>
      <c r="CD121" s="861"/>
      <c r="CE121" s="861"/>
      <c r="CF121" s="922">
        <v>0.4</v>
      </c>
      <c r="CG121" s="923"/>
      <c r="CH121" s="923"/>
      <c r="CI121" s="923"/>
      <c r="CJ121" s="923"/>
      <c r="CK121" s="916"/>
      <c r="CL121" s="902"/>
      <c r="CM121" s="902"/>
      <c r="CN121" s="902"/>
      <c r="CO121" s="903"/>
      <c r="CP121" s="882" t="s">
        <v>409</v>
      </c>
      <c r="CQ121" s="883"/>
      <c r="CR121" s="883"/>
      <c r="CS121" s="883"/>
      <c r="CT121" s="883"/>
      <c r="CU121" s="883"/>
      <c r="CV121" s="883"/>
      <c r="CW121" s="883"/>
      <c r="CX121" s="883"/>
      <c r="CY121" s="883"/>
      <c r="CZ121" s="883"/>
      <c r="DA121" s="883"/>
      <c r="DB121" s="883"/>
      <c r="DC121" s="883"/>
      <c r="DD121" s="883"/>
      <c r="DE121" s="883"/>
      <c r="DF121" s="884"/>
      <c r="DG121" s="860">
        <v>1523593</v>
      </c>
      <c r="DH121" s="861"/>
      <c r="DI121" s="861"/>
      <c r="DJ121" s="861"/>
      <c r="DK121" s="861"/>
      <c r="DL121" s="861">
        <v>1450933</v>
      </c>
      <c r="DM121" s="861"/>
      <c r="DN121" s="861"/>
      <c r="DO121" s="861"/>
      <c r="DP121" s="861"/>
      <c r="DQ121" s="861">
        <v>1377757</v>
      </c>
      <c r="DR121" s="861"/>
      <c r="DS121" s="861"/>
      <c r="DT121" s="861"/>
      <c r="DU121" s="861"/>
      <c r="DV121" s="838">
        <v>47.1</v>
      </c>
      <c r="DW121" s="838"/>
      <c r="DX121" s="838"/>
      <c r="DY121" s="838"/>
      <c r="DZ121" s="839"/>
    </row>
    <row r="122" spans="1:130" s="247" customFormat="1" ht="26.25" customHeight="1" x14ac:dyDescent="0.15">
      <c r="A122" s="864"/>
      <c r="B122" s="865"/>
      <c r="C122" s="868" t="s">
        <v>445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128</v>
      </c>
      <c r="AG122" s="824"/>
      <c r="AH122" s="824"/>
      <c r="AI122" s="824"/>
      <c r="AJ122" s="825"/>
      <c r="AK122" s="826" t="s">
        <v>128</v>
      </c>
      <c r="AL122" s="824"/>
      <c r="AM122" s="824"/>
      <c r="AN122" s="824"/>
      <c r="AO122" s="825"/>
      <c r="AP122" s="871" t="s">
        <v>128</v>
      </c>
      <c r="AQ122" s="872"/>
      <c r="AR122" s="872"/>
      <c r="AS122" s="872"/>
      <c r="AT122" s="873"/>
      <c r="AU122" s="933"/>
      <c r="AV122" s="934"/>
      <c r="AW122" s="934"/>
      <c r="AX122" s="934"/>
      <c r="AY122" s="935"/>
      <c r="AZ122" s="926" t="s">
        <v>464</v>
      </c>
      <c r="BA122" s="927"/>
      <c r="BB122" s="927"/>
      <c r="BC122" s="927"/>
      <c r="BD122" s="927"/>
      <c r="BE122" s="927"/>
      <c r="BF122" s="927"/>
      <c r="BG122" s="927"/>
      <c r="BH122" s="927"/>
      <c r="BI122" s="927"/>
      <c r="BJ122" s="927"/>
      <c r="BK122" s="927"/>
      <c r="BL122" s="927"/>
      <c r="BM122" s="927"/>
      <c r="BN122" s="927"/>
      <c r="BO122" s="927"/>
      <c r="BP122" s="928"/>
      <c r="BQ122" s="929">
        <v>4676736</v>
      </c>
      <c r="BR122" s="892"/>
      <c r="BS122" s="892"/>
      <c r="BT122" s="892"/>
      <c r="BU122" s="892"/>
      <c r="BV122" s="892">
        <v>4574692</v>
      </c>
      <c r="BW122" s="892"/>
      <c r="BX122" s="892"/>
      <c r="BY122" s="892"/>
      <c r="BZ122" s="892"/>
      <c r="CA122" s="892">
        <v>4453804</v>
      </c>
      <c r="CB122" s="892"/>
      <c r="CC122" s="892"/>
      <c r="CD122" s="892"/>
      <c r="CE122" s="892"/>
      <c r="CF122" s="893">
        <v>152.19999999999999</v>
      </c>
      <c r="CG122" s="894"/>
      <c r="CH122" s="894"/>
      <c r="CI122" s="894"/>
      <c r="CJ122" s="894"/>
      <c r="CK122" s="916"/>
      <c r="CL122" s="902"/>
      <c r="CM122" s="902"/>
      <c r="CN122" s="902"/>
      <c r="CO122" s="903"/>
      <c r="CP122" s="882" t="s">
        <v>405</v>
      </c>
      <c r="CQ122" s="883"/>
      <c r="CR122" s="883"/>
      <c r="CS122" s="883"/>
      <c r="CT122" s="883"/>
      <c r="CU122" s="883"/>
      <c r="CV122" s="883"/>
      <c r="CW122" s="883"/>
      <c r="CX122" s="883"/>
      <c r="CY122" s="883"/>
      <c r="CZ122" s="883"/>
      <c r="DA122" s="883"/>
      <c r="DB122" s="883"/>
      <c r="DC122" s="883"/>
      <c r="DD122" s="883"/>
      <c r="DE122" s="883"/>
      <c r="DF122" s="884"/>
      <c r="DG122" s="860">
        <v>3232</v>
      </c>
      <c r="DH122" s="861"/>
      <c r="DI122" s="861"/>
      <c r="DJ122" s="861"/>
      <c r="DK122" s="861"/>
      <c r="DL122" s="861">
        <v>3970</v>
      </c>
      <c r="DM122" s="861"/>
      <c r="DN122" s="861"/>
      <c r="DO122" s="861"/>
      <c r="DP122" s="861"/>
      <c r="DQ122" s="861">
        <v>3621</v>
      </c>
      <c r="DR122" s="861"/>
      <c r="DS122" s="861"/>
      <c r="DT122" s="861"/>
      <c r="DU122" s="861"/>
      <c r="DV122" s="838">
        <v>0.1</v>
      </c>
      <c r="DW122" s="838"/>
      <c r="DX122" s="838"/>
      <c r="DY122" s="838"/>
      <c r="DZ122" s="839"/>
    </row>
    <row r="123" spans="1:130" s="247" customFormat="1" ht="26.25" customHeight="1" x14ac:dyDescent="0.15">
      <c r="A123" s="864"/>
      <c r="B123" s="865"/>
      <c r="C123" s="868" t="s">
        <v>451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128</v>
      </c>
      <c r="AB123" s="824"/>
      <c r="AC123" s="824"/>
      <c r="AD123" s="824"/>
      <c r="AE123" s="825"/>
      <c r="AF123" s="826" t="s">
        <v>128</v>
      </c>
      <c r="AG123" s="824"/>
      <c r="AH123" s="824"/>
      <c r="AI123" s="824"/>
      <c r="AJ123" s="825"/>
      <c r="AK123" s="826" t="s">
        <v>128</v>
      </c>
      <c r="AL123" s="824"/>
      <c r="AM123" s="824"/>
      <c r="AN123" s="824"/>
      <c r="AO123" s="825"/>
      <c r="AP123" s="871" t="s">
        <v>128</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465</v>
      </c>
      <c r="BP123" s="925"/>
      <c r="BQ123" s="879">
        <v>10023054</v>
      </c>
      <c r="BR123" s="880"/>
      <c r="BS123" s="880"/>
      <c r="BT123" s="880"/>
      <c r="BU123" s="880"/>
      <c r="BV123" s="880">
        <v>10014019</v>
      </c>
      <c r="BW123" s="880"/>
      <c r="BX123" s="880"/>
      <c r="BY123" s="880"/>
      <c r="BZ123" s="880"/>
      <c r="CA123" s="880">
        <v>9755781</v>
      </c>
      <c r="CB123" s="880"/>
      <c r="CC123" s="880"/>
      <c r="CD123" s="880"/>
      <c r="CE123" s="880"/>
      <c r="CF123" s="790"/>
      <c r="CG123" s="791"/>
      <c r="CH123" s="791"/>
      <c r="CI123" s="791"/>
      <c r="CJ123" s="881"/>
      <c r="CK123" s="916"/>
      <c r="CL123" s="902"/>
      <c r="CM123" s="902"/>
      <c r="CN123" s="902"/>
      <c r="CO123" s="903"/>
      <c r="CP123" s="882" t="s">
        <v>402</v>
      </c>
      <c r="CQ123" s="883"/>
      <c r="CR123" s="883"/>
      <c r="CS123" s="883"/>
      <c r="CT123" s="883"/>
      <c r="CU123" s="883"/>
      <c r="CV123" s="883"/>
      <c r="CW123" s="883"/>
      <c r="CX123" s="883"/>
      <c r="CY123" s="883"/>
      <c r="CZ123" s="883"/>
      <c r="DA123" s="883"/>
      <c r="DB123" s="883"/>
      <c r="DC123" s="883"/>
      <c r="DD123" s="883"/>
      <c r="DE123" s="883"/>
      <c r="DF123" s="884"/>
      <c r="DG123" s="823" t="s">
        <v>128</v>
      </c>
      <c r="DH123" s="824"/>
      <c r="DI123" s="824"/>
      <c r="DJ123" s="824"/>
      <c r="DK123" s="825"/>
      <c r="DL123" s="826" t="s">
        <v>128</v>
      </c>
      <c r="DM123" s="824"/>
      <c r="DN123" s="824"/>
      <c r="DO123" s="824"/>
      <c r="DP123" s="825"/>
      <c r="DQ123" s="826" t="s">
        <v>128</v>
      </c>
      <c r="DR123" s="824"/>
      <c r="DS123" s="824"/>
      <c r="DT123" s="824"/>
      <c r="DU123" s="825"/>
      <c r="DV123" s="871" t="s">
        <v>128</v>
      </c>
      <c r="DW123" s="872"/>
      <c r="DX123" s="872"/>
      <c r="DY123" s="872"/>
      <c r="DZ123" s="873"/>
    </row>
    <row r="124" spans="1:130" s="247" customFormat="1" ht="26.25" customHeight="1" thickBot="1" x14ac:dyDescent="0.2">
      <c r="A124" s="864"/>
      <c r="B124" s="865"/>
      <c r="C124" s="868" t="s">
        <v>454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128</v>
      </c>
      <c r="AG124" s="824"/>
      <c r="AH124" s="824"/>
      <c r="AI124" s="824"/>
      <c r="AJ124" s="825"/>
      <c r="AK124" s="826" t="s">
        <v>128</v>
      </c>
      <c r="AL124" s="824"/>
      <c r="AM124" s="824"/>
      <c r="AN124" s="824"/>
      <c r="AO124" s="825"/>
      <c r="AP124" s="871" t="s">
        <v>128</v>
      </c>
      <c r="AQ124" s="872"/>
      <c r="AR124" s="872"/>
      <c r="AS124" s="872"/>
      <c r="AT124" s="873"/>
      <c r="AU124" s="874" t="s">
        <v>466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128</v>
      </c>
      <c r="BR124" s="878"/>
      <c r="BS124" s="878"/>
      <c r="BT124" s="878"/>
      <c r="BU124" s="878"/>
      <c r="BV124" s="878" t="s">
        <v>128</v>
      </c>
      <c r="BW124" s="878"/>
      <c r="BX124" s="878"/>
      <c r="BY124" s="878"/>
      <c r="BZ124" s="878"/>
      <c r="CA124" s="878" t="s">
        <v>128</v>
      </c>
      <c r="CB124" s="878"/>
      <c r="CC124" s="878"/>
      <c r="CD124" s="878"/>
      <c r="CE124" s="878"/>
      <c r="CF124" s="768"/>
      <c r="CG124" s="769"/>
      <c r="CH124" s="769"/>
      <c r="CI124" s="769"/>
      <c r="CJ124" s="909"/>
      <c r="CK124" s="917"/>
      <c r="CL124" s="917"/>
      <c r="CM124" s="917"/>
      <c r="CN124" s="917"/>
      <c r="CO124" s="918"/>
      <c r="CP124" s="882" t="s">
        <v>467</v>
      </c>
      <c r="CQ124" s="883"/>
      <c r="CR124" s="883"/>
      <c r="CS124" s="883"/>
      <c r="CT124" s="883"/>
      <c r="CU124" s="883"/>
      <c r="CV124" s="883"/>
      <c r="CW124" s="883"/>
      <c r="CX124" s="883"/>
      <c r="CY124" s="883"/>
      <c r="CZ124" s="883"/>
      <c r="DA124" s="883"/>
      <c r="DB124" s="883"/>
      <c r="DC124" s="883"/>
      <c r="DD124" s="883"/>
      <c r="DE124" s="883"/>
      <c r="DF124" s="884"/>
      <c r="DG124" s="806" t="s">
        <v>128</v>
      </c>
      <c r="DH124" s="807"/>
      <c r="DI124" s="807"/>
      <c r="DJ124" s="807"/>
      <c r="DK124" s="808"/>
      <c r="DL124" s="809" t="s">
        <v>128</v>
      </c>
      <c r="DM124" s="807"/>
      <c r="DN124" s="807"/>
      <c r="DO124" s="807"/>
      <c r="DP124" s="808"/>
      <c r="DQ124" s="809" t="s">
        <v>128</v>
      </c>
      <c r="DR124" s="807"/>
      <c r="DS124" s="807"/>
      <c r="DT124" s="807"/>
      <c r="DU124" s="808"/>
      <c r="DV124" s="895" t="s">
        <v>128</v>
      </c>
      <c r="DW124" s="896"/>
      <c r="DX124" s="896"/>
      <c r="DY124" s="896"/>
      <c r="DZ124" s="897"/>
    </row>
    <row r="125" spans="1:130" s="247" customFormat="1" ht="26.25" customHeight="1" x14ac:dyDescent="0.15">
      <c r="A125" s="864"/>
      <c r="B125" s="865"/>
      <c r="C125" s="868" t="s">
        <v>456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128</v>
      </c>
      <c r="AG125" s="824"/>
      <c r="AH125" s="824"/>
      <c r="AI125" s="824"/>
      <c r="AJ125" s="825"/>
      <c r="AK125" s="826" t="s">
        <v>128</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468</v>
      </c>
      <c r="CL125" s="899"/>
      <c r="CM125" s="899"/>
      <c r="CN125" s="899"/>
      <c r="CO125" s="900"/>
      <c r="CP125" s="907" t="s">
        <v>469</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128</v>
      </c>
      <c r="DM125" s="889"/>
      <c r="DN125" s="889"/>
      <c r="DO125" s="889"/>
      <c r="DP125" s="889"/>
      <c r="DQ125" s="889" t="s">
        <v>128</v>
      </c>
      <c r="DR125" s="889"/>
      <c r="DS125" s="889"/>
      <c r="DT125" s="889"/>
      <c r="DU125" s="889"/>
      <c r="DV125" s="890" t="s">
        <v>128</v>
      </c>
      <c r="DW125" s="890"/>
      <c r="DX125" s="890"/>
      <c r="DY125" s="890"/>
      <c r="DZ125" s="891"/>
    </row>
    <row r="126" spans="1:130" s="247" customFormat="1" ht="26.25" customHeight="1" thickBot="1" x14ac:dyDescent="0.2">
      <c r="A126" s="864"/>
      <c r="B126" s="865"/>
      <c r="C126" s="868" t="s">
        <v>458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128</v>
      </c>
      <c r="AB126" s="824"/>
      <c r="AC126" s="824"/>
      <c r="AD126" s="824"/>
      <c r="AE126" s="825"/>
      <c r="AF126" s="826" t="s">
        <v>128</v>
      </c>
      <c r="AG126" s="824"/>
      <c r="AH126" s="824"/>
      <c r="AI126" s="824"/>
      <c r="AJ126" s="825"/>
      <c r="AK126" s="826" t="s">
        <v>128</v>
      </c>
      <c r="AL126" s="824"/>
      <c r="AM126" s="824"/>
      <c r="AN126" s="824"/>
      <c r="AO126" s="825"/>
      <c r="AP126" s="871" t="s">
        <v>128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470</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128</v>
      </c>
      <c r="DM126" s="861"/>
      <c r="DN126" s="861"/>
      <c r="DO126" s="861"/>
      <c r="DP126" s="861"/>
      <c r="DQ126" s="861" t="s">
        <v>128</v>
      </c>
      <c r="DR126" s="861"/>
      <c r="DS126" s="861"/>
      <c r="DT126" s="861"/>
      <c r="DU126" s="861"/>
      <c r="DV126" s="838" t="s">
        <v>128</v>
      </c>
      <c r="DW126" s="838"/>
      <c r="DX126" s="838"/>
      <c r="DY126" s="838"/>
      <c r="DZ126" s="839"/>
    </row>
    <row r="127" spans="1:130" s="247" customFormat="1" ht="26.25" customHeight="1" x14ac:dyDescent="0.15">
      <c r="A127" s="866"/>
      <c r="B127" s="867"/>
      <c r="C127" s="885" t="s">
        <v>471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128</v>
      </c>
      <c r="AB127" s="824"/>
      <c r="AC127" s="824"/>
      <c r="AD127" s="824"/>
      <c r="AE127" s="825"/>
      <c r="AF127" s="826" t="s">
        <v>128</v>
      </c>
      <c r="AG127" s="824"/>
      <c r="AH127" s="824"/>
      <c r="AI127" s="824"/>
      <c r="AJ127" s="825"/>
      <c r="AK127" s="826" t="s">
        <v>128</v>
      </c>
      <c r="AL127" s="824"/>
      <c r="AM127" s="824"/>
      <c r="AN127" s="824"/>
      <c r="AO127" s="825"/>
      <c r="AP127" s="871" t="s">
        <v>128</v>
      </c>
      <c r="AQ127" s="872"/>
      <c r="AR127" s="872"/>
      <c r="AS127" s="872"/>
      <c r="AT127" s="873"/>
      <c r="AU127" s="283"/>
      <c r="AV127" s="283"/>
      <c r="AW127" s="283"/>
      <c r="AX127" s="888" t="s">
        <v>472</v>
      </c>
      <c r="AY127" s="856"/>
      <c r="AZ127" s="856"/>
      <c r="BA127" s="856"/>
      <c r="BB127" s="856"/>
      <c r="BC127" s="856"/>
      <c r="BD127" s="856"/>
      <c r="BE127" s="857"/>
      <c r="BF127" s="855" t="s">
        <v>473</v>
      </c>
      <c r="BG127" s="856"/>
      <c r="BH127" s="856"/>
      <c r="BI127" s="856"/>
      <c r="BJ127" s="856"/>
      <c r="BK127" s="856"/>
      <c r="BL127" s="857"/>
      <c r="BM127" s="855" t="s">
        <v>474</v>
      </c>
      <c r="BN127" s="856"/>
      <c r="BO127" s="856"/>
      <c r="BP127" s="856"/>
      <c r="BQ127" s="856"/>
      <c r="BR127" s="856"/>
      <c r="BS127" s="857"/>
      <c r="BT127" s="855" t="s">
        <v>475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476</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128</v>
      </c>
      <c r="DM127" s="861"/>
      <c r="DN127" s="861"/>
      <c r="DO127" s="861"/>
      <c r="DP127" s="861"/>
      <c r="DQ127" s="861" t="s">
        <v>128</v>
      </c>
      <c r="DR127" s="861"/>
      <c r="DS127" s="861"/>
      <c r="DT127" s="861"/>
      <c r="DU127" s="861"/>
      <c r="DV127" s="838" t="s">
        <v>128</v>
      </c>
      <c r="DW127" s="838"/>
      <c r="DX127" s="838"/>
      <c r="DY127" s="838"/>
      <c r="DZ127" s="839"/>
    </row>
    <row r="128" spans="1:130" s="247" customFormat="1" ht="26.25" customHeight="1" thickBot="1" x14ac:dyDescent="0.2">
      <c r="A128" s="840" t="s">
        <v>477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478</v>
      </c>
      <c r="X128" s="842"/>
      <c r="Y128" s="842"/>
      <c r="Z128" s="843"/>
      <c r="AA128" s="844">
        <v>10720</v>
      </c>
      <c r="AB128" s="845"/>
      <c r="AC128" s="845"/>
      <c r="AD128" s="845"/>
      <c r="AE128" s="846"/>
      <c r="AF128" s="847">
        <v>9292</v>
      </c>
      <c r="AG128" s="845"/>
      <c r="AH128" s="845"/>
      <c r="AI128" s="845"/>
      <c r="AJ128" s="846"/>
      <c r="AK128" s="847">
        <v>9589</v>
      </c>
      <c r="AL128" s="845"/>
      <c r="AM128" s="845"/>
      <c r="AN128" s="845"/>
      <c r="AO128" s="846"/>
      <c r="AP128" s="848"/>
      <c r="AQ128" s="849"/>
      <c r="AR128" s="849"/>
      <c r="AS128" s="849"/>
      <c r="AT128" s="850"/>
      <c r="AU128" s="283"/>
      <c r="AV128" s="283"/>
      <c r="AW128" s="283"/>
      <c r="AX128" s="851" t="s">
        <v>479</v>
      </c>
      <c r="AY128" s="852"/>
      <c r="AZ128" s="852"/>
      <c r="BA128" s="852"/>
      <c r="BB128" s="852"/>
      <c r="BC128" s="852"/>
      <c r="BD128" s="852"/>
      <c r="BE128" s="853"/>
      <c r="BF128" s="830" t="s">
        <v>128</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480</v>
      </c>
      <c r="CQ128" s="772"/>
      <c r="CR128" s="772"/>
      <c r="CS128" s="772"/>
      <c r="CT128" s="772"/>
      <c r="CU128" s="772"/>
      <c r="CV128" s="772"/>
      <c r="CW128" s="772"/>
      <c r="CX128" s="772"/>
      <c r="CY128" s="772"/>
      <c r="CZ128" s="772"/>
      <c r="DA128" s="772"/>
      <c r="DB128" s="772"/>
      <c r="DC128" s="772"/>
      <c r="DD128" s="772"/>
      <c r="DE128" s="772"/>
      <c r="DF128" s="773"/>
      <c r="DG128" s="834" t="s">
        <v>128</v>
      </c>
      <c r="DH128" s="835"/>
      <c r="DI128" s="835"/>
      <c r="DJ128" s="835"/>
      <c r="DK128" s="835"/>
      <c r="DL128" s="835" t="s">
        <v>128</v>
      </c>
      <c r="DM128" s="835"/>
      <c r="DN128" s="835"/>
      <c r="DO128" s="835"/>
      <c r="DP128" s="835"/>
      <c r="DQ128" s="835" t="s">
        <v>128</v>
      </c>
      <c r="DR128" s="835"/>
      <c r="DS128" s="835"/>
      <c r="DT128" s="835"/>
      <c r="DU128" s="835"/>
      <c r="DV128" s="836" t="s">
        <v>128</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481</v>
      </c>
      <c r="X129" s="821"/>
      <c r="Y129" s="821"/>
      <c r="Z129" s="822"/>
      <c r="AA129" s="823">
        <v>3236776</v>
      </c>
      <c r="AB129" s="824"/>
      <c r="AC129" s="824"/>
      <c r="AD129" s="824"/>
      <c r="AE129" s="825"/>
      <c r="AF129" s="826">
        <v>3282462</v>
      </c>
      <c r="AG129" s="824"/>
      <c r="AH129" s="824"/>
      <c r="AI129" s="824"/>
      <c r="AJ129" s="825"/>
      <c r="AK129" s="826">
        <v>3309380</v>
      </c>
      <c r="AL129" s="824"/>
      <c r="AM129" s="824"/>
      <c r="AN129" s="824"/>
      <c r="AO129" s="825"/>
      <c r="AP129" s="827"/>
      <c r="AQ129" s="828"/>
      <c r="AR129" s="828"/>
      <c r="AS129" s="828"/>
      <c r="AT129" s="829"/>
      <c r="AU129" s="285"/>
      <c r="AV129" s="285"/>
      <c r="AW129" s="285"/>
      <c r="AX129" s="793" t="s">
        <v>482</v>
      </c>
      <c r="AY129" s="794"/>
      <c r="AZ129" s="794"/>
      <c r="BA129" s="794"/>
      <c r="BB129" s="794"/>
      <c r="BC129" s="794"/>
      <c r="BD129" s="794"/>
      <c r="BE129" s="795"/>
      <c r="BF129" s="813" t="s">
        <v>128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484</v>
      </c>
      <c r="X130" s="821"/>
      <c r="Y130" s="821"/>
      <c r="Z130" s="822"/>
      <c r="AA130" s="823">
        <v>378634</v>
      </c>
      <c r="AB130" s="824"/>
      <c r="AC130" s="824"/>
      <c r="AD130" s="824"/>
      <c r="AE130" s="825"/>
      <c r="AF130" s="826">
        <v>386463</v>
      </c>
      <c r="AG130" s="824"/>
      <c r="AH130" s="824"/>
      <c r="AI130" s="824"/>
      <c r="AJ130" s="825"/>
      <c r="AK130" s="826">
        <v>383820</v>
      </c>
      <c r="AL130" s="824"/>
      <c r="AM130" s="824"/>
      <c r="AN130" s="824"/>
      <c r="AO130" s="825"/>
      <c r="AP130" s="827"/>
      <c r="AQ130" s="828"/>
      <c r="AR130" s="828"/>
      <c r="AS130" s="828"/>
      <c r="AT130" s="829"/>
      <c r="AU130" s="285"/>
      <c r="AV130" s="285"/>
      <c r="AW130" s="285"/>
      <c r="AX130" s="793" t="s">
        <v>485</v>
      </c>
      <c r="AY130" s="794"/>
      <c r="AZ130" s="794"/>
      <c r="BA130" s="794"/>
      <c r="BB130" s="794"/>
      <c r="BC130" s="794"/>
      <c r="BD130" s="794"/>
      <c r="BE130" s="795"/>
      <c r="BF130" s="796">
        <v>10</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486</v>
      </c>
      <c r="X131" s="804"/>
      <c r="Y131" s="804"/>
      <c r="Z131" s="805"/>
      <c r="AA131" s="806">
        <v>2858142</v>
      </c>
      <c r="AB131" s="807"/>
      <c r="AC131" s="807"/>
      <c r="AD131" s="807"/>
      <c r="AE131" s="808"/>
      <c r="AF131" s="809">
        <v>2895999</v>
      </c>
      <c r="AG131" s="807"/>
      <c r="AH131" s="807"/>
      <c r="AI131" s="807"/>
      <c r="AJ131" s="808"/>
      <c r="AK131" s="809">
        <v>2925560</v>
      </c>
      <c r="AL131" s="807"/>
      <c r="AM131" s="807"/>
      <c r="AN131" s="807"/>
      <c r="AO131" s="808"/>
      <c r="AP131" s="810"/>
      <c r="AQ131" s="811"/>
      <c r="AR131" s="811"/>
      <c r="AS131" s="811"/>
      <c r="AT131" s="812"/>
      <c r="AU131" s="285"/>
      <c r="AV131" s="285"/>
      <c r="AW131" s="285"/>
      <c r="AX131" s="771" t="s">
        <v>487</v>
      </c>
      <c r="AY131" s="772"/>
      <c r="AZ131" s="772"/>
      <c r="BA131" s="772"/>
      <c r="BB131" s="772"/>
      <c r="BC131" s="772"/>
      <c r="BD131" s="772"/>
      <c r="BE131" s="773"/>
      <c r="BF131" s="774" t="s">
        <v>128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488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489</v>
      </c>
      <c r="W132" s="784"/>
      <c r="X132" s="784"/>
      <c r="Y132" s="784"/>
      <c r="Z132" s="785"/>
      <c r="AA132" s="786">
        <v>10.21191389</v>
      </c>
      <c r="AB132" s="787"/>
      <c r="AC132" s="787"/>
      <c r="AD132" s="787"/>
      <c r="AE132" s="788"/>
      <c r="AF132" s="789">
        <v>10.979285559999999</v>
      </c>
      <c r="AG132" s="787"/>
      <c r="AH132" s="787"/>
      <c r="AI132" s="787"/>
      <c r="AJ132" s="788"/>
      <c r="AK132" s="789">
        <v>9.0088051520000008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490</v>
      </c>
      <c r="W133" s="763"/>
      <c r="X133" s="763"/>
      <c r="Y133" s="763"/>
      <c r="Z133" s="764"/>
      <c r="AA133" s="765">
        <v>9</v>
      </c>
      <c r="AB133" s="766"/>
      <c r="AC133" s="766"/>
      <c r="AD133" s="766"/>
      <c r="AE133" s="767"/>
      <c r="AF133" s="765">
        <v>10</v>
      </c>
      <c r="AG133" s="766"/>
      <c r="AH133" s="766"/>
      <c r="AI133" s="766"/>
      <c r="AJ133" s="767"/>
      <c r="AK133" s="765">
        <v>10</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27xtOJ9DORvv0GGnurJHYwGrhILi8z+8JYxEu1pENnvb0qzoPqrBBs4kR3HPx9F1Xl0nV/3L2qZ5u7TDP2tTA==" saltValue="nJGiFuvKAeiPm7PPiM+b8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88"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FR15AXp/P21uqp23BtWjtxsmfJ8unDU4jorxktM5CwNs0G3VnSgOeQQmpExoaGsBaFPXKTJN7uaXi0ymM/0Ww==" saltValue="glDp9oE9+T8oISG0++mf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nINddWNrWv6RAKIIKI8op8gzC+vkfpfjSlM8Wz2lPKNduXaNQC1jGIihf3uaKmOjaA9YB+ZUaxz+tsw3/eoYg==" saltValue="owCwZ4F0yM+H+l5mZkfg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494</v>
      </c>
      <c r="AP7" s="304"/>
      <c r="AQ7" s="305" t="s">
        <v>495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496</v>
      </c>
      <c r="AQ8" s="311" t="s">
        <v>497</v>
      </c>
      <c r="AR8" s="312" t="s">
        <v>498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499</v>
      </c>
      <c r="AL9" s="1193"/>
      <c r="AM9" s="1193"/>
      <c r="AN9" s="1194"/>
      <c r="AO9" s="313">
        <v>695766</v>
      </c>
      <c r="AP9" s="313">
        <v>47408</v>
      </c>
      <c r="AQ9" s="314">
        <v>92300</v>
      </c>
      <c r="AR9" s="315">
        <v>-48.6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500</v>
      </c>
      <c r="AL10" s="1193"/>
      <c r="AM10" s="1193"/>
      <c r="AN10" s="1194"/>
      <c r="AO10" s="316">
        <v>83833</v>
      </c>
      <c r="AP10" s="316">
        <v>5712</v>
      </c>
      <c r="AQ10" s="317">
        <v>10627</v>
      </c>
      <c r="AR10" s="318">
        <v>-46.3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501</v>
      </c>
      <c r="AL11" s="1193"/>
      <c r="AM11" s="1193"/>
      <c r="AN11" s="1194"/>
      <c r="AO11" s="316">
        <v>175223</v>
      </c>
      <c r="AP11" s="316">
        <v>11939</v>
      </c>
      <c r="AQ11" s="317">
        <v>14044</v>
      </c>
      <c r="AR11" s="318">
        <v>-15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502</v>
      </c>
      <c r="AL12" s="1193"/>
      <c r="AM12" s="1193"/>
      <c r="AN12" s="1194"/>
      <c r="AO12" s="316" t="s">
        <v>503</v>
      </c>
      <c r="AP12" s="316" t="s">
        <v>503</v>
      </c>
      <c r="AQ12" s="317">
        <v>859</v>
      </c>
      <c r="AR12" s="318" t="s">
        <v>503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504</v>
      </c>
      <c r="AL13" s="1193"/>
      <c r="AM13" s="1193"/>
      <c r="AN13" s="1194"/>
      <c r="AO13" s="316" t="s">
        <v>503</v>
      </c>
      <c r="AP13" s="316" t="s">
        <v>503</v>
      </c>
      <c r="AQ13" s="317">
        <v>30</v>
      </c>
      <c r="AR13" s="318" t="s">
        <v>503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505</v>
      </c>
      <c r="AL14" s="1193"/>
      <c r="AM14" s="1193"/>
      <c r="AN14" s="1194"/>
      <c r="AO14" s="316">
        <v>63762</v>
      </c>
      <c r="AP14" s="316">
        <v>4345</v>
      </c>
      <c r="AQ14" s="317">
        <v>4161</v>
      </c>
      <c r="AR14" s="318">
        <v>4.4000000000000004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506</v>
      </c>
      <c r="AL15" s="1193"/>
      <c r="AM15" s="1193"/>
      <c r="AN15" s="1194"/>
      <c r="AO15" s="316">
        <v>33893</v>
      </c>
      <c r="AP15" s="316">
        <v>2309</v>
      </c>
      <c r="AQ15" s="317">
        <v>2030</v>
      </c>
      <c r="AR15" s="318">
        <v>13.7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507</v>
      </c>
      <c r="AL16" s="1196"/>
      <c r="AM16" s="1196"/>
      <c r="AN16" s="1197"/>
      <c r="AO16" s="316">
        <v>-46303</v>
      </c>
      <c r="AP16" s="316">
        <v>-3155</v>
      </c>
      <c r="AQ16" s="317">
        <v>-8642</v>
      </c>
      <c r="AR16" s="318">
        <v>-63.5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1006174</v>
      </c>
      <c r="AP17" s="316">
        <v>68559</v>
      </c>
      <c r="AQ17" s="317">
        <v>115409</v>
      </c>
      <c r="AR17" s="318">
        <v>-40.6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512</v>
      </c>
      <c r="AL21" s="1190"/>
      <c r="AM21" s="1190"/>
      <c r="AN21" s="1191"/>
      <c r="AO21" s="328">
        <v>5.93</v>
      </c>
      <c r="AP21" s="329">
        <v>10.59</v>
      </c>
      <c r="AQ21" s="330">
        <v>-4.66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513</v>
      </c>
      <c r="AL22" s="1190"/>
      <c r="AM22" s="1190"/>
      <c r="AN22" s="1191"/>
      <c r="AO22" s="333">
        <v>96.1</v>
      </c>
      <c r="AP22" s="334">
        <v>96.7</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494</v>
      </c>
      <c r="AP30" s="304"/>
      <c r="AQ30" s="305" t="s">
        <v>495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496</v>
      </c>
      <c r="AQ31" s="311" t="s">
        <v>497</v>
      </c>
      <c r="AR31" s="312" t="s">
        <v>498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517</v>
      </c>
      <c r="AL32" s="1181"/>
      <c r="AM32" s="1181"/>
      <c r="AN32" s="1182"/>
      <c r="AO32" s="343">
        <v>359735</v>
      </c>
      <c r="AP32" s="343">
        <v>24512</v>
      </c>
      <c r="AQ32" s="344">
        <v>54047</v>
      </c>
      <c r="AR32" s="345">
        <v>-54.6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518</v>
      </c>
      <c r="AL33" s="1181"/>
      <c r="AM33" s="1181"/>
      <c r="AN33" s="1182"/>
      <c r="AO33" s="343" t="s">
        <v>503</v>
      </c>
      <c r="AP33" s="343" t="s">
        <v>503</v>
      </c>
      <c r="AQ33" s="344" t="s">
        <v>503</v>
      </c>
      <c r="AR33" s="345" t="s">
        <v>503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519</v>
      </c>
      <c r="AL34" s="1181"/>
      <c r="AM34" s="1181"/>
      <c r="AN34" s="1182"/>
      <c r="AO34" s="343" t="s">
        <v>503</v>
      </c>
      <c r="AP34" s="343" t="s">
        <v>503</v>
      </c>
      <c r="AQ34" s="344" t="s">
        <v>503</v>
      </c>
      <c r="AR34" s="345" t="s">
        <v>503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520</v>
      </c>
      <c r="AL35" s="1181"/>
      <c r="AM35" s="1181"/>
      <c r="AN35" s="1182"/>
      <c r="AO35" s="343">
        <v>257346</v>
      </c>
      <c r="AP35" s="343">
        <v>17535</v>
      </c>
      <c r="AQ35" s="344">
        <v>14654</v>
      </c>
      <c r="AR35" s="345">
        <v>19.7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521</v>
      </c>
      <c r="AL36" s="1181"/>
      <c r="AM36" s="1181"/>
      <c r="AN36" s="1182"/>
      <c r="AO36" s="343">
        <v>31861</v>
      </c>
      <c r="AP36" s="343">
        <v>2171</v>
      </c>
      <c r="AQ36" s="344">
        <v>3772</v>
      </c>
      <c r="AR36" s="345">
        <v>-42.4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522</v>
      </c>
      <c r="AL37" s="1181"/>
      <c r="AM37" s="1181"/>
      <c r="AN37" s="1182"/>
      <c r="AO37" s="343">
        <v>8025</v>
      </c>
      <c r="AP37" s="343">
        <v>547</v>
      </c>
      <c r="AQ37" s="344">
        <v>740</v>
      </c>
      <c r="AR37" s="345">
        <v>-26.1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523</v>
      </c>
      <c r="AL38" s="1184"/>
      <c r="AM38" s="1184"/>
      <c r="AN38" s="1185"/>
      <c r="AO38" s="346" t="s">
        <v>503</v>
      </c>
      <c r="AP38" s="346" t="s">
        <v>503</v>
      </c>
      <c r="AQ38" s="347">
        <v>12</v>
      </c>
      <c r="AR38" s="335" t="s">
        <v>503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524</v>
      </c>
      <c r="AL39" s="1184"/>
      <c r="AM39" s="1184"/>
      <c r="AN39" s="1185"/>
      <c r="AO39" s="343">
        <v>-9589</v>
      </c>
      <c r="AP39" s="343">
        <v>-653</v>
      </c>
      <c r="AQ39" s="344">
        <v>-2627</v>
      </c>
      <c r="AR39" s="345">
        <v>-75.099999999999994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525</v>
      </c>
      <c r="AL40" s="1181"/>
      <c r="AM40" s="1181"/>
      <c r="AN40" s="1182"/>
      <c r="AO40" s="343">
        <v>-383820</v>
      </c>
      <c r="AP40" s="343">
        <v>-26153</v>
      </c>
      <c r="AQ40" s="344">
        <v>-48398</v>
      </c>
      <c r="AR40" s="345">
        <v>-46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295</v>
      </c>
      <c r="AL41" s="1187"/>
      <c r="AM41" s="1187"/>
      <c r="AN41" s="1188"/>
      <c r="AO41" s="343">
        <v>263558</v>
      </c>
      <c r="AP41" s="343">
        <v>17958</v>
      </c>
      <c r="AQ41" s="344">
        <v>22201</v>
      </c>
      <c r="AR41" s="345">
        <v>-19.100000000000001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494</v>
      </c>
      <c r="AN49" s="1175" t="s">
        <v>529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530</v>
      </c>
      <c r="AO50" s="360" t="s">
        <v>531</v>
      </c>
      <c r="AP50" s="361" t="s">
        <v>532</v>
      </c>
      <c r="AQ50" s="362" t="s">
        <v>533</v>
      </c>
      <c r="AR50" s="363" t="s">
        <v>534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535</v>
      </c>
      <c r="AL51" s="356"/>
      <c r="AM51" s="364">
        <v>1018271</v>
      </c>
      <c r="AN51" s="365">
        <v>69280</v>
      </c>
      <c r="AO51" s="366">
        <v>-17.100000000000001</v>
      </c>
      <c r="AP51" s="367">
        <v>75972</v>
      </c>
      <c r="AQ51" s="368">
        <v>-17.3</v>
      </c>
      <c r="AR51" s="369">
        <v>0.2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536</v>
      </c>
      <c r="AM52" s="372">
        <v>444327</v>
      </c>
      <c r="AN52" s="373">
        <v>30230</v>
      </c>
      <c r="AO52" s="374">
        <v>-51</v>
      </c>
      <c r="AP52" s="375">
        <v>40712</v>
      </c>
      <c r="AQ52" s="376">
        <v>-25.2</v>
      </c>
      <c r="AR52" s="377">
        <v>-25.8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537</v>
      </c>
      <c r="AL53" s="356"/>
      <c r="AM53" s="364">
        <v>684486</v>
      </c>
      <c r="AN53" s="365">
        <v>46675</v>
      </c>
      <c r="AO53" s="366">
        <v>-32.6</v>
      </c>
      <c r="AP53" s="367">
        <v>79466</v>
      </c>
      <c r="AQ53" s="368">
        <v>4.5999999999999996</v>
      </c>
      <c r="AR53" s="369">
        <v>-37.200000000000003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536</v>
      </c>
      <c r="AM54" s="372">
        <v>438769</v>
      </c>
      <c r="AN54" s="373">
        <v>29919</v>
      </c>
      <c r="AO54" s="374">
        <v>-1</v>
      </c>
      <c r="AP54" s="375">
        <v>44645</v>
      </c>
      <c r="AQ54" s="376">
        <v>9.6999999999999993</v>
      </c>
      <c r="AR54" s="377">
        <v>-10.7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538</v>
      </c>
      <c r="AL55" s="356"/>
      <c r="AM55" s="364">
        <v>689445</v>
      </c>
      <c r="AN55" s="365">
        <v>46701</v>
      </c>
      <c r="AO55" s="366">
        <v>0.1</v>
      </c>
      <c r="AP55" s="367">
        <v>90072</v>
      </c>
      <c r="AQ55" s="368">
        <v>13.3</v>
      </c>
      <c r="AR55" s="369">
        <v>-13.2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536</v>
      </c>
      <c r="AM56" s="372">
        <v>460445</v>
      </c>
      <c r="AN56" s="373">
        <v>31189</v>
      </c>
      <c r="AO56" s="374">
        <v>4.2</v>
      </c>
      <c r="AP56" s="375">
        <v>46083</v>
      </c>
      <c r="AQ56" s="376">
        <v>3.2</v>
      </c>
      <c r="AR56" s="377">
        <v>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539</v>
      </c>
      <c r="AL57" s="356"/>
      <c r="AM57" s="364">
        <v>571085</v>
      </c>
      <c r="AN57" s="365">
        <v>38754</v>
      </c>
      <c r="AO57" s="366">
        <v>-17</v>
      </c>
      <c r="AP57" s="367">
        <v>88328</v>
      </c>
      <c r="AQ57" s="368">
        <v>-1.9</v>
      </c>
      <c r="AR57" s="369">
        <v>-15.1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536</v>
      </c>
      <c r="AM58" s="372">
        <v>430939</v>
      </c>
      <c r="AN58" s="373">
        <v>29244</v>
      </c>
      <c r="AO58" s="374">
        <v>-6.2</v>
      </c>
      <c r="AP58" s="375">
        <v>49013</v>
      </c>
      <c r="AQ58" s="376">
        <v>6.4</v>
      </c>
      <c r="AR58" s="377">
        <v>-12.6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540</v>
      </c>
      <c r="AL59" s="356"/>
      <c r="AM59" s="364">
        <v>463984</v>
      </c>
      <c r="AN59" s="365">
        <v>31615</v>
      </c>
      <c r="AO59" s="366">
        <v>-18.399999999999999</v>
      </c>
      <c r="AP59" s="367">
        <v>103390</v>
      </c>
      <c r="AQ59" s="368">
        <v>17.100000000000001</v>
      </c>
      <c r="AR59" s="369">
        <v>-35.5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536</v>
      </c>
      <c r="AM60" s="372">
        <v>359078</v>
      </c>
      <c r="AN60" s="373">
        <v>24467</v>
      </c>
      <c r="AO60" s="374">
        <v>-16.3</v>
      </c>
      <c r="AP60" s="375">
        <v>51269</v>
      </c>
      <c r="AQ60" s="376">
        <v>4.5999999999999996</v>
      </c>
      <c r="AR60" s="377">
        <v>-20.9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541</v>
      </c>
      <c r="AL61" s="378"/>
      <c r="AM61" s="379">
        <v>685454</v>
      </c>
      <c r="AN61" s="380">
        <v>46605</v>
      </c>
      <c r="AO61" s="381">
        <v>-17</v>
      </c>
      <c r="AP61" s="382">
        <v>87446</v>
      </c>
      <c r="AQ61" s="383">
        <v>3.2</v>
      </c>
      <c r="AR61" s="369">
        <v>-20.2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536</v>
      </c>
      <c r="AM62" s="372">
        <v>426712</v>
      </c>
      <c r="AN62" s="373">
        <v>29010</v>
      </c>
      <c r="AO62" s="374">
        <v>-14.1</v>
      </c>
      <c r="AP62" s="375">
        <v>46344</v>
      </c>
      <c r="AQ62" s="376">
        <v>-0.3</v>
      </c>
      <c r="AR62" s="377">
        <v>-13.8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NFHB0evT5J4wLlKA6SM0mzmpGt42/d15W1uqO+VX9dzy6vC4Ispv7iN3VpoZZyKI1oZrsSbyouko15rBIllrA==" saltValue="kyGrlcfqsbPPRmosNsF3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20" spans="125:125" ht="13.5" hidden="1" customHeight="1" x14ac:dyDescent="0.15"/>
    <row r="121" spans="125:125" ht="13.5" hidden="1" customHeight="1" x14ac:dyDescent="0.15">
      <c r="DU121" s="291"/>
    </row>
  </sheetData>
  <sheetProtection algorithmName="SHA-512" hashValue="K+oTgOYBAjuZZreHchh7z2ERnm9fbI2wxSXcHyfJTB0IRtjfRFg0KT9rbReIThlqkHiY82QfoY2MrZtSl37hjg==" saltValue="vww7nrkaNkhT+5G7ivgM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C1" zoomScaleNormal="100" zoomScaleSheetLayoutView="55" workbookViewId="0">
      <selection activeCell="AE86" sqref="AE8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sheetData>
  <sheetProtection algorithmName="SHA-512" hashValue="Tgko3OLSivPoBRw0xBlXcGPINz4+R+u20oS9aTgivy0pqwC0Fa3LHCU7YSydr2+c3jQRxDys5nIspA+hd+XT4A==" saltValue="TAXL/G7gtwm7gzzO7hAU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4"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98" t="s">
        <v>3</v>
      </c>
      <c r="D47" s="1198"/>
      <c r="E47" s="1199"/>
      <c r="F47" s="11">
        <v>68.73</v>
      </c>
      <c r="G47" s="12">
        <v>73.45</v>
      </c>
      <c r="H47" s="12">
        <v>73.599999999999994</v>
      </c>
      <c r="I47" s="12">
        <v>69.569999999999993</v>
      </c>
      <c r="J47" s="13">
        <v>66.040000000000006</v>
      </c>
    </row>
    <row r="48" spans="2:10" ht="57.75" customHeight="1" x14ac:dyDescent="0.15">
      <c r="B48" s="14"/>
      <c r="C48" s="1200" t="s">
        <v>4</v>
      </c>
      <c r="D48" s="1200"/>
      <c r="E48" s="1201"/>
      <c r="F48" s="15">
        <v>5.85</v>
      </c>
      <c r="G48" s="16">
        <v>6.02</v>
      </c>
      <c r="H48" s="16">
        <v>1.86</v>
      </c>
      <c r="I48" s="16">
        <v>4.55</v>
      </c>
      <c r="J48" s="17">
        <v>7.69</v>
      </c>
    </row>
    <row r="49" spans="2:10" ht="57.75" customHeight="1" thickBot="1" x14ac:dyDescent="0.2">
      <c r="B49" s="18"/>
      <c r="C49" s="1202" t="s">
        <v>5</v>
      </c>
      <c r="D49" s="1202"/>
      <c r="E49" s="1203"/>
      <c r="F49" s="19">
        <v>3.73</v>
      </c>
      <c r="G49" s="20">
        <v>5.13</v>
      </c>
      <c r="H49" s="20" t="s">
        <v>550</v>
      </c>
      <c r="I49" s="20" t="s">
        <v>551</v>
      </c>
      <c r="J49" s="21">
        <v>2.4900000000000002</v>
      </c>
    </row>
    <row r="50" spans="2:10" ht="13.5" customHeight="1" x14ac:dyDescent="0.15"/>
  </sheetData>
  <sheetProtection algorithmName="SHA-512" hashValue="bYXi9BduIETGEJrb1ATv+fPObFQuBSoVfrKnEGbYcAjwT5qAaAdlpOqK2A1OdNt/9psUAQieuk/hfbkrC+KFFQ==" saltValue="739X7HryMnBPIJuiIBrn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2021-02-26T02:49:53Z</cp:lastPrinted>
  <dcterms:created xsi:type="dcterms:W3CDTF">2021-02-05T01:36:17Z</dcterms:created>
  <dcterms:modified xsi:type="dcterms:W3CDTF">2021-09-22T01:15:57Z</dcterms:modified>
  <cp:category/>
</cp:coreProperties>
</file>